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360" windowWidth="15120" windowHeight="8010"/>
  </bookViews>
  <sheets>
    <sheet name="2019 11" sheetId="1" r:id="rId1"/>
    <sheet name="2018" sheetId="2" r:id="rId2"/>
    <sheet name="Лист3" sheetId="3" r:id="rId3"/>
  </sheets>
  <definedNames>
    <definedName name="OLE_LINK1" localSheetId="0">'2019 11'!$A$1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1"/>
  <c r="G77"/>
  <c r="G78"/>
  <c r="G79"/>
  <c r="G80"/>
  <c r="G81"/>
  <c r="F77"/>
  <c r="E76"/>
  <c r="F76"/>
  <c r="J76" s="1"/>
  <c r="E77"/>
  <c r="E78"/>
  <c r="F78"/>
  <c r="E79"/>
  <c r="F79"/>
  <c r="E80"/>
  <c r="F80"/>
  <c r="D59"/>
  <c r="D54"/>
  <c r="D49"/>
  <c r="D44"/>
  <c r="D38"/>
  <c r="D33"/>
  <c r="D28"/>
  <c r="D22"/>
  <c r="D20"/>
  <c r="D35"/>
  <c r="D19"/>
  <c r="D25"/>
  <c r="D51"/>
  <c r="D41"/>
  <c r="O78"/>
  <c r="P78" s="1"/>
  <c r="O79"/>
  <c r="P79" s="1"/>
  <c r="O77"/>
  <c r="P77"/>
  <c r="M79"/>
  <c r="M40"/>
  <c r="D31"/>
  <c r="D32"/>
  <c r="F58"/>
  <c r="M43" s="1"/>
  <c r="D53"/>
  <c r="D48"/>
  <c r="D27"/>
  <c r="D21"/>
  <c r="D37"/>
  <c r="D43"/>
  <c r="D24"/>
  <c r="D26"/>
  <c r="D29"/>
  <c r="D30"/>
  <c r="D34"/>
  <c r="D36"/>
  <c r="D40"/>
  <c r="D45"/>
  <c r="D47"/>
  <c r="D50"/>
  <c r="D52"/>
  <c r="D55"/>
  <c r="D18"/>
  <c r="I76"/>
  <c r="D56"/>
  <c r="E81" l="1"/>
  <c r="L79"/>
  <c r="D79"/>
  <c r="F81"/>
  <c r="D80"/>
  <c r="D77"/>
  <c r="D76"/>
  <c r="J77"/>
  <c r="D46"/>
  <c r="M41"/>
  <c r="D58"/>
  <c r="J78"/>
  <c r="J79"/>
  <c r="M77"/>
  <c r="J80" l="1"/>
  <c r="L77"/>
  <c r="M78"/>
  <c r="D42"/>
  <c r="D78" s="1"/>
  <c r="D81" s="1"/>
  <c r="D57"/>
  <c r="M42"/>
  <c r="F57"/>
  <c r="L78"/>
</calcChain>
</file>

<file path=xl/sharedStrings.xml><?xml version="1.0" encoding="utf-8"?>
<sst xmlns="http://schemas.openxmlformats.org/spreadsheetml/2006/main" count="229" uniqueCount="111">
  <si>
    <t xml:space="preserve">План </t>
  </si>
  <si>
    <t>мероприятий муниципальной программы</t>
  </si>
  <si>
    <t>«Обеспечение безопасности жизнедеятельности населения города Челябинска»</t>
  </si>
  <si>
    <t>№ п/п</t>
  </si>
  <si>
    <t>Наименование объекта, мероприятия</t>
  </si>
  <si>
    <t xml:space="preserve">Срок сдачи объекта, прове-дения меро-приятия </t>
  </si>
  <si>
    <t>Планируемые объемы финансирования                     (тыс. рублей)</t>
  </si>
  <si>
    <t>Код глав-ного распо-ряди-теля бюд-жетных средств</t>
  </si>
  <si>
    <t>Код раздела, подраздела целевой статьи и вида расходов</t>
  </si>
  <si>
    <t>Код классификации операции сектора государствен-ного управления, относящихся к расходам бюджета</t>
  </si>
  <si>
    <t>При-меча-ние</t>
  </si>
  <si>
    <t>Всего</t>
  </si>
  <si>
    <t>Област-ной бюджет</t>
  </si>
  <si>
    <t>Бюджет города</t>
  </si>
  <si>
    <t>Вне-бюд-жет-ные сред-ства</t>
  </si>
  <si>
    <t>1.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</si>
  <si>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 -112</t>
  </si>
  <si>
    <t>2018 год</t>
  </si>
  <si>
    <t>211, 213, 221, 223, 225, 226, 290, 310, 340</t>
  </si>
  <si>
    <t>2019 год</t>
  </si>
  <si>
    <t xml:space="preserve">2020 год </t>
  </si>
  <si>
    <t xml:space="preserve">2021 год </t>
  </si>
  <si>
    <t>2.</t>
  </si>
  <si>
    <t>Ликвидация последствий чрезвычайных ситуаций, происшествий и обеспечение безопасности людей на водных объектах, охраны их жизни и здоровья</t>
  </si>
  <si>
    <t>211, 212, 213, 221, 222, 223, 225, 226, 290, 310, 340</t>
  </si>
  <si>
    <t>3.</t>
  </si>
  <si>
    <t>Подготовка населения и организаций к действиям в чрезвычайной ситуации в мирное и военное время</t>
  </si>
  <si>
    <t>4.</t>
  </si>
  <si>
    <t>Осуществление муниципальной функции по полномочиям, установленным законодательством Российской Федерации, Челябинской области, Уставом города Челябинска, муниципальными правовыми актами города Челябинска</t>
  </si>
  <si>
    <t>0309 99003 М2040;  121, 129, 242, 244, 851</t>
  </si>
  <si>
    <t>211, 213,  221, 223, 225, 226, 290, 310, 340</t>
  </si>
  <si>
    <t>5.</t>
  </si>
  <si>
    <t>Мероприятия в области гражданской обороны, предупреждения и ликвидации последствий чрезвычайных ситуаций, обеспечения мер пожарной безопасности и безопасности на водных объектах</t>
  </si>
  <si>
    <t>0309 99002 М2300; 242, 244</t>
  </si>
  <si>
    <t xml:space="preserve"> 226, 310, 340</t>
  </si>
  <si>
    <t>5.1.</t>
  </si>
  <si>
    <t>Мероприятия в области гражданской обороны</t>
  </si>
  <si>
    <t>5.2.</t>
  </si>
  <si>
    <t>Акарицидная обработка территории с целью обеспечения безопасности жителей города в местах отдыха</t>
  </si>
  <si>
    <t>0309 99002 М2300; 244</t>
  </si>
  <si>
    <t>5.3.</t>
  </si>
  <si>
    <t>Организация пропаганды в области защиты населения и территорий от чрезвычайных ситуаций, в том числе обеспечения безопасности на водных объектах и  пожарной безопасности на территории города</t>
  </si>
  <si>
    <t>226, 310, 340</t>
  </si>
  <si>
    <t>ИТОГО</t>
  </si>
  <si>
    <t>сверено</t>
  </si>
  <si>
    <t>по бюджету</t>
  </si>
  <si>
    <t>жизнедеятельности    населения   города    Челябинска</t>
  </si>
  <si>
    <t>ПРИЛОЖЕНИЕ 7</t>
  </si>
  <si>
    <t>к решению Челябинской городской Думы</t>
  </si>
  <si>
    <t>от 30.10.2018 № 44/2</t>
  </si>
  <si>
    <t>ПРИЛОЖЕНИЕ 6</t>
  </si>
  <si>
    <t>от 19.12.2017 № 36/2</t>
  </si>
  <si>
    <t>(новая редакция)</t>
  </si>
  <si>
    <t>Ведомственная структура расходов бюджета города Челябинска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 (без межбюджетных трансфертов, кроме дотации на выравнивание бюджетной обеспеченности)</t>
  </si>
  <si>
    <t>КВСР</t>
  </si>
  <si>
    <t>КР,П</t>
  </si>
  <si>
    <t>КЦС</t>
  </si>
  <si>
    <t>КВР</t>
  </si>
  <si>
    <t>Название</t>
  </si>
  <si>
    <t>"Сумма (тыс. рублей)"</t>
  </si>
  <si>
    <t>П(Н)С</t>
  </si>
  <si>
    <t>НР</t>
  </si>
  <si>
    <t>Управление по обеспечению безопасности жизнедеятельности населения города Челябинска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</si>
  <si>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</si>
  <si>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</si>
  <si>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муниципальной службы в муниципальном образовании "город Челябинск на 2018-2020 годы"</t>
  </si>
  <si>
    <t>Повышение уровня профессиональной подготовки муниципальных служащих</t>
  </si>
  <si>
    <t>М9999</t>
  </si>
  <si>
    <t>Финансовое обеспечение иных расходов бюджетных, автономных и казенных учреждений, органов местного самоуправления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</si>
  <si>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</si>
  <si>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</si>
  <si>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социальных гарантий отдельным категориям граждан и лицам, замещавшим должности муниципальной службы в органах местного самоуправления города Челябинска и Избирательной комиссии города Челябинска, и находящимся на пенсии, в соответствии с законодательством о муниципальной службе</t>
  </si>
  <si>
    <t>Муниципальная программа "Обеспечение безопасности жизнедеятельности населения города Челябинска на 2018-2020 годы"</t>
  </si>
  <si>
    <t>М2300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</si>
  <si>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</si>
  <si>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Закупка товаров, работ, услуг в сфере информационно-коммуникационных технологий</t>
  </si>
  <si>
    <t>М2040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</si>
  <si>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</si>
  <si>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</si>
  <si>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</si>
  <si>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</si>
  <si>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бюджетные ассигнования</t>
  </si>
  <si>
    <t>Уплата налога на имущество организаций и земельного налога</t>
  </si>
  <si>
    <t>Ликвидация последствий чрезвычайных ситуаций, происшествий и обеспечение безопасности людей на водных объекта, охраны их жизни и здоровья</t>
  </si>
  <si>
    <t>М9290</t>
  </si>
  <si>
    <t>Обеспечение деятельности подведомственных учреждений в органах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</si>
  <si>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</si>
  <si>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</si>
  <si>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</si>
  <si>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прочих налогов, сборов</t>
  </si>
  <si>
    <t>Уплата иных платежей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</si>
  <si>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системы-112</t>
  </si>
  <si>
    <t>ОБРАЗОВАНИЕ</t>
  </si>
  <si>
    <t>Профессиональная подготовка, переподготовка и повышение квалификации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</si>
  <si>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</si>
  <si>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</si>
  <si>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2022 год </t>
  </si>
  <si>
    <t xml:space="preserve">Приложение </t>
  </si>
  <si>
    <t>к распоряжению Администрации города Челябинска</t>
  </si>
  <si>
    <t>Приложение</t>
  </si>
  <si>
    <t xml:space="preserve">к     муниципальной       программе      «Обеспечение </t>
  </si>
  <si>
    <t>города       Челябинска»</t>
  </si>
  <si>
    <t>от _____________________________№____________</t>
  </si>
  <si>
    <t>безопасности       жизнедеятельности         населения</t>
  </si>
  <si>
    <t xml:space="preserve">Всего по программе </t>
  </si>
  <si>
    <t xml:space="preserve">начальника Управления по обеспечению безопасности </t>
  </si>
  <si>
    <t xml:space="preserve">Временно исполняющий обязанности </t>
  </si>
  <si>
    <t>Д. Ю. Плеханов</t>
  </si>
  <si>
    <t xml:space="preserve"> 0309 99005 М9290, 9900571680; 111, 119, 242, 244, 851, 852, 853 </t>
  </si>
  <si>
    <t>0309 99004 М9290, 9900471680; 111, 112, 119, 242, 244, 851, 852, 853</t>
  </si>
  <si>
    <t xml:space="preserve"> 0705 99001 М9290, 9900171680; 611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</si>
</sst>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FFFF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8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/>
    <xf numFmtId="0" fontId="9" fillId="0" borderId="0" xfId="0" applyFont="1" applyAlignment="1">
      <alignment wrapText="1"/>
    </xf>
    <xf numFmtId="4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view="pageLayout" topLeftCell="A39" zoomScaleNormal="100" workbookViewId="0">
      <selection activeCell="A12" sqref="A12:K12"/>
    </sheetView>
  </sheetViews>
  <sheetFormatPr defaultRowHeight="15"/>
  <cols>
    <col min="1" max="1" width="9.140625" style="27"/>
    <col min="2" max="2" width="35.42578125" style="27" customWidth="1"/>
    <col min="3" max="3" width="10.5703125" style="27" customWidth="1"/>
    <col min="4" max="4" width="15" style="12" customWidth="1"/>
    <col min="5" max="5" width="9.140625" style="12"/>
    <col min="6" max="6" width="14.42578125" style="12" customWidth="1"/>
    <col min="7" max="7" width="8.7109375" style="12" customWidth="1"/>
    <col min="8" max="8" width="8.42578125" style="27" customWidth="1"/>
    <col min="9" max="9" width="12.7109375" style="27" customWidth="1"/>
    <col min="10" max="10" width="15.42578125" style="27" customWidth="1"/>
    <col min="11" max="11" width="7.28515625" style="27" customWidth="1"/>
    <col min="12" max="13" width="9" style="27" hidden="1" customWidth="1"/>
    <col min="14" max="14" width="9.42578125" style="27" hidden="1" customWidth="1"/>
    <col min="15" max="15" width="8" style="27" hidden="1" customWidth="1"/>
    <col min="16" max="16" width="10" style="27" hidden="1" customWidth="1"/>
    <col min="17" max="17" width="0" style="27" hidden="1" customWidth="1"/>
    <col min="18" max="18" width="9.140625" style="5"/>
    <col min="19" max="19" width="10" style="5" bestFit="1" customWidth="1"/>
    <col min="20" max="16384" width="9.140625" style="5"/>
  </cols>
  <sheetData>
    <row r="1" spans="1:17" ht="17.25">
      <c r="A1" s="55"/>
      <c r="B1" s="55"/>
      <c r="C1" s="55"/>
      <c r="D1" s="55"/>
      <c r="E1" s="56"/>
      <c r="F1" s="56"/>
      <c r="G1" s="100" t="s">
        <v>97</v>
      </c>
      <c r="H1" s="100"/>
      <c r="I1" s="100"/>
      <c r="J1" s="100"/>
      <c r="K1" s="100"/>
      <c r="L1" s="57"/>
      <c r="M1" s="57"/>
      <c r="N1" s="57"/>
      <c r="O1" s="26"/>
      <c r="P1" s="26"/>
      <c r="Q1" s="26"/>
    </row>
    <row r="2" spans="1:17" ht="7.5" customHeight="1">
      <c r="A2" s="55"/>
      <c r="B2" s="55"/>
      <c r="C2" s="55"/>
      <c r="D2" s="55"/>
      <c r="E2" s="56"/>
      <c r="F2" s="56"/>
      <c r="G2" s="56"/>
      <c r="H2" s="94"/>
      <c r="I2" s="94"/>
      <c r="J2" s="94"/>
      <c r="K2" s="94"/>
      <c r="L2" s="95"/>
      <c r="M2" s="95"/>
      <c r="N2" s="95"/>
      <c r="O2" s="26"/>
      <c r="P2" s="26"/>
      <c r="Q2" s="26"/>
    </row>
    <row r="3" spans="1:17" ht="17.25">
      <c r="A3" s="55"/>
      <c r="B3" s="55"/>
      <c r="C3" s="55"/>
      <c r="D3" s="55"/>
      <c r="E3" s="56"/>
      <c r="F3" s="56"/>
      <c r="G3" s="100" t="s">
        <v>98</v>
      </c>
      <c r="H3" s="100"/>
      <c r="I3" s="100"/>
      <c r="J3" s="100"/>
      <c r="K3" s="100"/>
      <c r="L3" s="57"/>
      <c r="M3" s="57"/>
      <c r="N3" s="55"/>
      <c r="O3" s="26"/>
      <c r="P3" s="26"/>
      <c r="Q3" s="26"/>
    </row>
    <row r="4" spans="1:17" ht="17.25">
      <c r="A4" s="55"/>
      <c r="B4" s="55"/>
      <c r="C4" s="55"/>
      <c r="D4" s="55"/>
      <c r="E4" s="56"/>
      <c r="F4" s="56"/>
      <c r="G4" s="100" t="s">
        <v>102</v>
      </c>
      <c r="H4" s="100"/>
      <c r="I4" s="100"/>
      <c r="J4" s="100"/>
      <c r="K4" s="100"/>
      <c r="L4" s="57"/>
      <c r="M4" s="57"/>
      <c r="N4" s="57"/>
      <c r="O4" s="26"/>
      <c r="P4" s="26"/>
      <c r="Q4" s="26"/>
    </row>
    <row r="5" spans="1:17" ht="17.25">
      <c r="A5" s="55"/>
      <c r="B5" s="55"/>
      <c r="C5" s="55"/>
      <c r="D5" s="55"/>
      <c r="E5" s="56"/>
      <c r="F5" s="56"/>
      <c r="G5" s="56"/>
      <c r="H5" s="58"/>
      <c r="I5" s="94"/>
      <c r="J5" s="94"/>
      <c r="K5" s="94"/>
      <c r="L5" s="94"/>
      <c r="M5" s="95"/>
      <c r="N5" s="95"/>
      <c r="O5" s="26"/>
      <c r="P5" s="26"/>
      <c r="Q5" s="26"/>
    </row>
    <row r="6" spans="1:17" s="27" customFormat="1" ht="17.25">
      <c r="A6" s="55"/>
      <c r="B6" s="55"/>
      <c r="C6" s="55"/>
      <c r="D6" s="55"/>
      <c r="E6" s="56"/>
      <c r="F6" s="56"/>
      <c r="G6" s="66" t="s">
        <v>99</v>
      </c>
      <c r="H6" s="66"/>
      <c r="I6" s="58"/>
      <c r="J6" s="58"/>
      <c r="K6" s="58"/>
      <c r="L6" s="58"/>
      <c r="M6" s="59"/>
      <c r="N6" s="59"/>
      <c r="O6" s="26"/>
      <c r="P6" s="26"/>
      <c r="Q6" s="26"/>
    </row>
    <row r="7" spans="1:17" s="27" customFormat="1" ht="9" customHeight="1">
      <c r="A7" s="55"/>
      <c r="B7" s="55"/>
      <c r="C7" s="55"/>
      <c r="D7" s="55"/>
      <c r="E7" s="56"/>
      <c r="F7" s="56"/>
      <c r="G7" s="56"/>
      <c r="H7" s="58"/>
      <c r="I7" s="58"/>
      <c r="J7" s="58"/>
      <c r="K7" s="58"/>
      <c r="L7" s="58"/>
      <c r="M7" s="59"/>
      <c r="N7" s="59"/>
      <c r="O7" s="26"/>
      <c r="P7" s="26"/>
      <c r="Q7" s="26"/>
    </row>
    <row r="8" spans="1:17" s="27" customFormat="1" ht="17.25">
      <c r="A8" s="55"/>
      <c r="B8" s="55"/>
      <c r="C8" s="55"/>
      <c r="D8" s="55"/>
      <c r="E8" s="56"/>
      <c r="F8" s="56"/>
      <c r="G8" s="60" t="s">
        <v>100</v>
      </c>
      <c r="H8" s="58"/>
      <c r="I8" s="58"/>
      <c r="J8" s="58"/>
      <c r="K8" s="58"/>
      <c r="L8" s="58"/>
      <c r="M8" s="59"/>
      <c r="N8" s="59"/>
      <c r="O8" s="26"/>
      <c r="P8" s="26"/>
      <c r="Q8" s="26"/>
    </row>
    <row r="9" spans="1:17" s="27" customFormat="1" ht="17.25">
      <c r="A9" s="55"/>
      <c r="B9" s="55"/>
      <c r="C9" s="55"/>
      <c r="D9" s="55"/>
      <c r="E9" s="56"/>
      <c r="F9" s="56"/>
      <c r="G9" s="99" t="s">
        <v>103</v>
      </c>
      <c r="H9" s="99"/>
      <c r="I9" s="99"/>
      <c r="J9" s="99"/>
      <c r="K9" s="99"/>
      <c r="L9" s="58"/>
      <c r="M9" s="59"/>
      <c r="N9" s="59"/>
      <c r="O9" s="26"/>
      <c r="P9" s="26"/>
      <c r="Q9" s="26"/>
    </row>
    <row r="10" spans="1:17" s="27" customFormat="1" ht="17.25">
      <c r="A10" s="55"/>
      <c r="B10" s="55"/>
      <c r="C10" s="55"/>
      <c r="D10" s="55"/>
      <c r="E10" s="56"/>
      <c r="F10" s="56"/>
      <c r="G10" s="60" t="s">
        <v>101</v>
      </c>
      <c r="H10" s="58"/>
      <c r="I10" s="58"/>
      <c r="J10" s="58"/>
      <c r="K10" s="58"/>
      <c r="L10" s="58"/>
      <c r="M10" s="59"/>
      <c r="N10" s="59"/>
      <c r="O10" s="26"/>
      <c r="P10" s="26"/>
      <c r="Q10" s="26"/>
    </row>
    <row r="11" spans="1:17" ht="17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61"/>
      <c r="M11" s="61"/>
      <c r="N11" s="62"/>
      <c r="O11" s="26"/>
      <c r="P11" s="26"/>
      <c r="Q11" s="26"/>
    </row>
    <row r="12" spans="1:17" ht="17.25">
      <c r="A12" s="88" t="s">
        <v>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61"/>
      <c r="M12" s="61"/>
      <c r="N12" s="62"/>
      <c r="O12" s="26"/>
      <c r="P12" s="26"/>
      <c r="Q12" s="26"/>
    </row>
    <row r="13" spans="1:17" ht="17.25">
      <c r="A13" s="88" t="s">
        <v>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61"/>
      <c r="M13" s="61"/>
      <c r="N13" s="62"/>
      <c r="O13" s="26"/>
      <c r="P13" s="26"/>
      <c r="Q13" s="26"/>
    </row>
    <row r="14" spans="1:17">
      <c r="B14" s="30"/>
      <c r="C14" s="30"/>
      <c r="D14" s="30"/>
      <c r="E14" s="13"/>
      <c r="F14" s="13"/>
      <c r="G14" s="13"/>
      <c r="H14" s="6"/>
      <c r="I14" s="6"/>
      <c r="J14" s="6"/>
      <c r="K14" s="6"/>
      <c r="L14" s="20"/>
      <c r="M14" s="20"/>
      <c r="N14" s="26"/>
      <c r="O14" s="26"/>
      <c r="P14" s="26"/>
      <c r="Q14" s="26"/>
    </row>
    <row r="15" spans="1:17" ht="36.75" customHeight="1">
      <c r="A15" s="82" t="s">
        <v>3</v>
      </c>
      <c r="B15" s="82" t="s">
        <v>4</v>
      </c>
      <c r="C15" s="82" t="s">
        <v>5</v>
      </c>
      <c r="D15" s="90" t="s">
        <v>6</v>
      </c>
      <c r="E15" s="91"/>
      <c r="F15" s="91"/>
      <c r="G15" s="92"/>
      <c r="H15" s="82" t="s">
        <v>7</v>
      </c>
      <c r="I15" s="82" t="s">
        <v>8</v>
      </c>
      <c r="J15" s="82" t="s">
        <v>9</v>
      </c>
      <c r="K15" s="82" t="s">
        <v>10</v>
      </c>
      <c r="L15" s="28"/>
      <c r="M15" s="29"/>
      <c r="N15" s="29"/>
      <c r="O15" s="29"/>
      <c r="P15" s="29"/>
      <c r="Q15" s="29"/>
    </row>
    <row r="16" spans="1:17" ht="123" customHeight="1">
      <c r="A16" s="84"/>
      <c r="B16" s="84"/>
      <c r="C16" s="84"/>
      <c r="D16" s="3" t="s">
        <v>11</v>
      </c>
      <c r="E16" s="3" t="s">
        <v>12</v>
      </c>
      <c r="F16" s="3" t="s">
        <v>13</v>
      </c>
      <c r="G16" s="3" t="s">
        <v>14</v>
      </c>
      <c r="H16" s="84"/>
      <c r="I16" s="84"/>
      <c r="J16" s="84"/>
      <c r="K16" s="84"/>
      <c r="L16" s="28"/>
      <c r="M16" s="29"/>
      <c r="N16" s="29"/>
      <c r="O16" s="29"/>
      <c r="P16" s="29"/>
      <c r="Q16" s="29"/>
    </row>
    <row r="17" spans="1:17" ht="15.75">
      <c r="A17" s="51">
        <v>1</v>
      </c>
      <c r="B17" s="51">
        <v>2</v>
      </c>
      <c r="C17" s="16">
        <v>3</v>
      </c>
      <c r="D17" s="18">
        <v>4</v>
      </c>
      <c r="E17" s="18">
        <v>6</v>
      </c>
      <c r="F17" s="18">
        <v>7</v>
      </c>
      <c r="G17" s="18">
        <v>8</v>
      </c>
      <c r="H17" s="51">
        <v>9</v>
      </c>
      <c r="I17" s="51">
        <v>10</v>
      </c>
      <c r="J17" s="51">
        <v>11</v>
      </c>
      <c r="K17" s="51">
        <v>12</v>
      </c>
      <c r="L17" s="28"/>
      <c r="M17" s="29"/>
      <c r="N17" s="29"/>
      <c r="O17" s="29"/>
      <c r="P17" s="29"/>
      <c r="Q17" s="29"/>
    </row>
    <row r="18" spans="1:17" ht="25.5" customHeight="1">
      <c r="A18" s="85" t="s">
        <v>15</v>
      </c>
      <c r="B18" s="82" t="s">
        <v>16</v>
      </c>
      <c r="C18" s="11" t="s">
        <v>17</v>
      </c>
      <c r="D18" s="2">
        <f>E18+F18+G18</f>
        <v>23046.5</v>
      </c>
      <c r="E18" s="8">
        <v>373.7</v>
      </c>
      <c r="F18" s="2">
        <v>22672.799999999999</v>
      </c>
      <c r="G18" s="9"/>
      <c r="H18" s="96">
        <v>467</v>
      </c>
      <c r="I18" s="89" t="s">
        <v>108</v>
      </c>
      <c r="J18" s="89" t="s">
        <v>18</v>
      </c>
      <c r="K18" s="89"/>
      <c r="L18" s="28"/>
      <c r="M18" s="29"/>
      <c r="N18" s="29"/>
      <c r="O18" s="29"/>
      <c r="P18" s="29"/>
      <c r="Q18" s="29"/>
    </row>
    <row r="19" spans="1:17" ht="25.5" customHeight="1">
      <c r="A19" s="86"/>
      <c r="B19" s="83"/>
      <c r="C19" s="11" t="s">
        <v>19</v>
      </c>
      <c r="D19" s="2">
        <f t="shared" ref="D19:D59" si="0">E19+F19+G19</f>
        <v>24023.89</v>
      </c>
      <c r="E19" s="8">
        <v>309.48</v>
      </c>
      <c r="F19" s="2">
        <v>23714.41</v>
      </c>
      <c r="G19" s="9"/>
      <c r="H19" s="96"/>
      <c r="I19" s="89"/>
      <c r="J19" s="89"/>
      <c r="K19" s="89"/>
      <c r="L19" s="28"/>
      <c r="M19" s="29"/>
      <c r="N19" s="29"/>
      <c r="O19" s="29"/>
      <c r="P19" s="29"/>
      <c r="Q19" s="29"/>
    </row>
    <row r="20" spans="1:17" ht="25.5" customHeight="1">
      <c r="A20" s="86"/>
      <c r="B20" s="83"/>
      <c r="C20" s="11" t="s">
        <v>20</v>
      </c>
      <c r="D20" s="2">
        <f t="shared" si="0"/>
        <v>28746.12</v>
      </c>
      <c r="E20" s="7"/>
      <c r="F20" s="3">
        <v>28746.12</v>
      </c>
      <c r="G20" s="9"/>
      <c r="H20" s="96"/>
      <c r="I20" s="89"/>
      <c r="J20" s="89"/>
      <c r="K20" s="89"/>
      <c r="L20" s="28"/>
      <c r="M20" s="29"/>
      <c r="N20" s="29"/>
      <c r="O20" s="29"/>
      <c r="P20" s="29"/>
      <c r="Q20" s="29"/>
    </row>
    <row r="21" spans="1:17" s="27" customFormat="1" ht="25.5" customHeight="1">
      <c r="A21" s="86"/>
      <c r="B21" s="83"/>
      <c r="C21" s="11" t="s">
        <v>21</v>
      </c>
      <c r="D21" s="2">
        <f t="shared" si="0"/>
        <v>24148.09</v>
      </c>
      <c r="E21" s="7"/>
      <c r="F21" s="3">
        <v>24148.09</v>
      </c>
      <c r="G21" s="9"/>
      <c r="H21" s="96"/>
      <c r="I21" s="89"/>
      <c r="J21" s="89"/>
      <c r="K21" s="89"/>
      <c r="L21" s="28"/>
      <c r="M21" s="29"/>
      <c r="N21" s="29"/>
      <c r="O21" s="29"/>
      <c r="P21" s="29"/>
      <c r="Q21" s="29"/>
    </row>
    <row r="22" spans="1:17" s="27" customFormat="1" ht="25.5" customHeight="1">
      <c r="A22" s="87"/>
      <c r="B22" s="84"/>
      <c r="C22" s="11" t="s">
        <v>96</v>
      </c>
      <c r="D22" s="2">
        <f t="shared" si="0"/>
        <v>24165.73</v>
      </c>
      <c r="E22" s="7"/>
      <c r="F22" s="3">
        <v>24165.73</v>
      </c>
      <c r="G22" s="9"/>
      <c r="H22" s="96"/>
      <c r="I22" s="89"/>
      <c r="J22" s="89"/>
      <c r="K22" s="89"/>
      <c r="L22" s="28"/>
      <c r="M22" s="29"/>
      <c r="N22" s="29"/>
      <c r="O22" s="29"/>
      <c r="P22" s="29"/>
      <c r="Q22" s="29"/>
    </row>
    <row r="23" spans="1:17" ht="15.75">
      <c r="A23" s="51">
        <v>1</v>
      </c>
      <c r="B23" s="51">
        <v>2</v>
      </c>
      <c r="C23" s="16">
        <v>3</v>
      </c>
      <c r="D23" s="17">
        <v>4</v>
      </c>
      <c r="E23" s="18">
        <v>6</v>
      </c>
      <c r="F23" s="18">
        <v>7</v>
      </c>
      <c r="G23" s="18">
        <v>8</v>
      </c>
      <c r="H23" s="53">
        <v>9</v>
      </c>
      <c r="I23" s="53">
        <v>10</v>
      </c>
      <c r="J23" s="53">
        <v>11</v>
      </c>
      <c r="K23" s="53">
        <v>12</v>
      </c>
      <c r="L23" s="28"/>
      <c r="M23" s="29"/>
      <c r="N23" s="29"/>
      <c r="O23" s="29"/>
      <c r="P23" s="29"/>
      <c r="Q23" s="29"/>
    </row>
    <row r="24" spans="1:17" ht="33" customHeight="1">
      <c r="A24" s="85" t="s">
        <v>22</v>
      </c>
      <c r="B24" s="82" t="s">
        <v>23</v>
      </c>
      <c r="C24" s="11" t="s">
        <v>17</v>
      </c>
      <c r="D24" s="2">
        <f t="shared" si="0"/>
        <v>44712.700000000004</v>
      </c>
      <c r="E24" s="7">
        <v>769.8</v>
      </c>
      <c r="F24" s="7">
        <v>43942.9</v>
      </c>
      <c r="G24" s="9"/>
      <c r="H24" s="97">
        <v>467</v>
      </c>
      <c r="I24" s="98" t="s">
        <v>109</v>
      </c>
      <c r="J24" s="98" t="s">
        <v>24</v>
      </c>
      <c r="K24" s="89"/>
      <c r="L24" s="28"/>
      <c r="M24" s="29"/>
      <c r="N24" s="29"/>
      <c r="O24" s="29"/>
      <c r="P24" s="29"/>
      <c r="Q24" s="29"/>
    </row>
    <row r="25" spans="1:17" ht="33" customHeight="1">
      <c r="A25" s="86"/>
      <c r="B25" s="83"/>
      <c r="C25" s="11" t="s">
        <v>19</v>
      </c>
      <c r="D25" s="2">
        <f t="shared" si="0"/>
        <v>44608.13</v>
      </c>
      <c r="E25" s="7">
        <v>551.03</v>
      </c>
      <c r="F25" s="7">
        <v>44057.1</v>
      </c>
      <c r="G25" s="9"/>
      <c r="H25" s="97"/>
      <c r="I25" s="98"/>
      <c r="J25" s="98"/>
      <c r="K25" s="89"/>
      <c r="L25" s="28"/>
      <c r="M25" s="29"/>
      <c r="N25" s="29"/>
      <c r="O25" s="29"/>
      <c r="P25" s="29"/>
      <c r="Q25" s="29"/>
    </row>
    <row r="26" spans="1:17" ht="33" customHeight="1">
      <c r="A26" s="86"/>
      <c r="B26" s="83"/>
      <c r="C26" s="11" t="s">
        <v>20</v>
      </c>
      <c r="D26" s="2">
        <f t="shared" si="0"/>
        <v>50936.1</v>
      </c>
      <c r="E26" s="7"/>
      <c r="F26" s="7">
        <v>50936.1</v>
      </c>
      <c r="G26" s="9"/>
      <c r="H26" s="97"/>
      <c r="I26" s="98"/>
      <c r="J26" s="98"/>
      <c r="K26" s="89"/>
      <c r="L26" s="28"/>
      <c r="M26" s="29"/>
      <c r="N26" s="29"/>
      <c r="O26" s="29"/>
      <c r="P26" s="29"/>
      <c r="Q26" s="29"/>
    </row>
    <row r="27" spans="1:17" s="27" customFormat="1" ht="33" customHeight="1">
      <c r="A27" s="86"/>
      <c r="B27" s="83"/>
      <c r="C27" s="11" t="s">
        <v>21</v>
      </c>
      <c r="D27" s="2">
        <f t="shared" si="0"/>
        <v>43970.46</v>
      </c>
      <c r="E27" s="7"/>
      <c r="F27" s="7">
        <v>43970.46</v>
      </c>
      <c r="G27" s="9"/>
      <c r="H27" s="97"/>
      <c r="I27" s="98"/>
      <c r="J27" s="98"/>
      <c r="K27" s="89"/>
      <c r="L27" s="28"/>
      <c r="M27" s="29"/>
      <c r="N27" s="29"/>
      <c r="O27" s="29"/>
      <c r="P27" s="29"/>
      <c r="Q27" s="29"/>
    </row>
    <row r="28" spans="1:17" s="27" customFormat="1" ht="33" customHeight="1">
      <c r="A28" s="87"/>
      <c r="B28" s="84"/>
      <c r="C28" s="11" t="s">
        <v>96</v>
      </c>
      <c r="D28" s="2">
        <f t="shared" si="0"/>
        <v>43937.37</v>
      </c>
      <c r="E28" s="7"/>
      <c r="F28" s="7">
        <v>43937.37</v>
      </c>
      <c r="G28" s="9"/>
      <c r="H28" s="97"/>
      <c r="I28" s="98"/>
      <c r="J28" s="98"/>
      <c r="K28" s="89"/>
      <c r="L28" s="28"/>
      <c r="M28" s="29"/>
      <c r="N28" s="29"/>
      <c r="O28" s="29"/>
      <c r="P28" s="29"/>
      <c r="Q28" s="29"/>
    </row>
    <row r="29" spans="1:17" ht="32.25" customHeight="1">
      <c r="A29" s="85" t="s">
        <v>25</v>
      </c>
      <c r="B29" s="82" t="s">
        <v>26</v>
      </c>
      <c r="C29" s="11" t="s">
        <v>17</v>
      </c>
      <c r="D29" s="2">
        <f t="shared" si="0"/>
        <v>9880.9</v>
      </c>
      <c r="E29" s="7">
        <v>176</v>
      </c>
      <c r="F29" s="3">
        <v>8919.1</v>
      </c>
      <c r="G29" s="7">
        <v>785.8</v>
      </c>
      <c r="H29" s="96">
        <v>467</v>
      </c>
      <c r="I29" s="89" t="s">
        <v>110</v>
      </c>
      <c r="J29" s="89">
        <v>241</v>
      </c>
      <c r="K29" s="89"/>
      <c r="L29" s="28"/>
      <c r="M29" s="29"/>
      <c r="N29" s="29"/>
      <c r="O29" s="29"/>
      <c r="P29" s="29"/>
      <c r="Q29" s="29"/>
    </row>
    <row r="30" spans="1:17" ht="32.25" customHeight="1">
      <c r="A30" s="86"/>
      <c r="B30" s="83"/>
      <c r="C30" s="11" t="s">
        <v>19</v>
      </c>
      <c r="D30" s="2">
        <f t="shared" si="0"/>
        <v>10234.649999999998</v>
      </c>
      <c r="E30" s="7">
        <v>127.05</v>
      </c>
      <c r="F30" s="3">
        <v>9311.7999999999993</v>
      </c>
      <c r="G30" s="7">
        <v>795.8</v>
      </c>
      <c r="H30" s="96"/>
      <c r="I30" s="89"/>
      <c r="J30" s="89"/>
      <c r="K30" s="89"/>
      <c r="L30" s="28"/>
      <c r="M30" s="29"/>
      <c r="N30" s="29"/>
      <c r="O30" s="29"/>
      <c r="P30" s="29"/>
      <c r="Q30" s="29"/>
    </row>
    <row r="31" spans="1:17" ht="32.25" customHeight="1">
      <c r="A31" s="86"/>
      <c r="B31" s="83"/>
      <c r="C31" s="11" t="s">
        <v>20</v>
      </c>
      <c r="D31" s="2">
        <f t="shared" si="0"/>
        <v>10568</v>
      </c>
      <c r="E31" s="7"/>
      <c r="F31" s="3">
        <v>9762.2000000000007</v>
      </c>
      <c r="G31" s="7">
        <v>805.8</v>
      </c>
      <c r="H31" s="96"/>
      <c r="I31" s="89"/>
      <c r="J31" s="89"/>
      <c r="K31" s="89"/>
      <c r="L31" s="28"/>
      <c r="M31" s="29"/>
      <c r="N31" s="29"/>
      <c r="O31" s="29"/>
      <c r="P31" s="29"/>
      <c r="Q31" s="29"/>
    </row>
    <row r="32" spans="1:17" s="27" customFormat="1" ht="32.25" customHeight="1">
      <c r="A32" s="86"/>
      <c r="B32" s="83"/>
      <c r="C32" s="11" t="s">
        <v>21</v>
      </c>
      <c r="D32" s="2">
        <f t="shared" si="0"/>
        <v>10597.27</v>
      </c>
      <c r="E32" s="7"/>
      <c r="F32" s="3">
        <v>9781.27</v>
      </c>
      <c r="G32" s="7">
        <v>816</v>
      </c>
      <c r="H32" s="96"/>
      <c r="I32" s="89"/>
      <c r="J32" s="89"/>
      <c r="K32" s="89"/>
      <c r="L32" s="28"/>
      <c r="M32" s="29"/>
      <c r="N32" s="29"/>
      <c r="O32" s="29"/>
      <c r="P32" s="29"/>
      <c r="Q32" s="29"/>
    </row>
    <row r="33" spans="1:17" s="27" customFormat="1" ht="32.25" customHeight="1">
      <c r="A33" s="87"/>
      <c r="B33" s="84"/>
      <c r="C33" s="11" t="s">
        <v>96</v>
      </c>
      <c r="D33" s="2">
        <f t="shared" si="0"/>
        <v>10616.92</v>
      </c>
      <c r="E33" s="7"/>
      <c r="F33" s="3">
        <v>9800.92</v>
      </c>
      <c r="G33" s="7">
        <v>816</v>
      </c>
      <c r="H33" s="96"/>
      <c r="I33" s="89"/>
      <c r="J33" s="89"/>
      <c r="K33" s="89"/>
      <c r="L33" s="28"/>
      <c r="M33" s="29"/>
      <c r="N33" s="29"/>
      <c r="O33" s="29"/>
      <c r="P33" s="29"/>
      <c r="Q33" s="29"/>
    </row>
    <row r="34" spans="1:17" ht="35.25" customHeight="1">
      <c r="A34" s="85" t="s">
        <v>27</v>
      </c>
      <c r="B34" s="82" t="s">
        <v>28</v>
      </c>
      <c r="C34" s="11" t="s">
        <v>17</v>
      </c>
      <c r="D34" s="2">
        <f t="shared" si="0"/>
        <v>23040.2</v>
      </c>
      <c r="E34" s="7"/>
      <c r="F34" s="7">
        <v>23040.2</v>
      </c>
      <c r="G34" s="9"/>
      <c r="H34" s="96">
        <v>467</v>
      </c>
      <c r="I34" s="89" t="s">
        <v>29</v>
      </c>
      <c r="J34" s="89" t="s">
        <v>30</v>
      </c>
      <c r="K34" s="89"/>
      <c r="L34" s="28"/>
      <c r="M34" s="29"/>
      <c r="N34" s="29"/>
      <c r="O34" s="29"/>
      <c r="P34" s="29"/>
      <c r="Q34" s="29"/>
    </row>
    <row r="35" spans="1:17" ht="35.25" customHeight="1">
      <c r="A35" s="86"/>
      <c r="B35" s="83"/>
      <c r="C35" s="11" t="s">
        <v>19</v>
      </c>
      <c r="D35" s="2">
        <f t="shared" si="0"/>
        <v>24164.11</v>
      </c>
      <c r="E35" s="7">
        <v>301.56</v>
      </c>
      <c r="F35" s="7">
        <v>23862.55</v>
      </c>
      <c r="G35" s="9"/>
      <c r="H35" s="96"/>
      <c r="I35" s="89"/>
      <c r="J35" s="89"/>
      <c r="K35" s="89"/>
      <c r="L35" s="28"/>
      <c r="M35" s="29"/>
      <c r="N35" s="29"/>
      <c r="O35" s="29"/>
      <c r="P35" s="29"/>
      <c r="Q35" s="29"/>
    </row>
    <row r="36" spans="1:17" ht="35.25" customHeight="1">
      <c r="A36" s="86"/>
      <c r="B36" s="83"/>
      <c r="C36" s="11" t="s">
        <v>20</v>
      </c>
      <c r="D36" s="2">
        <f t="shared" si="0"/>
        <v>24495.37</v>
      </c>
      <c r="E36" s="7"/>
      <c r="F36" s="7">
        <v>24495.37</v>
      </c>
      <c r="G36" s="9"/>
      <c r="H36" s="96"/>
      <c r="I36" s="89"/>
      <c r="J36" s="89"/>
      <c r="K36" s="89"/>
      <c r="L36" s="28"/>
      <c r="M36" s="29"/>
      <c r="N36" s="29"/>
      <c r="O36" s="29"/>
      <c r="P36" s="29"/>
      <c r="Q36" s="29"/>
    </row>
    <row r="37" spans="1:17" s="27" customFormat="1" ht="35.25" customHeight="1">
      <c r="A37" s="86"/>
      <c r="B37" s="83"/>
      <c r="C37" s="11" t="s">
        <v>21</v>
      </c>
      <c r="D37" s="2">
        <f t="shared" si="0"/>
        <v>23893.72</v>
      </c>
      <c r="E37" s="7"/>
      <c r="F37" s="7">
        <v>23893.72</v>
      </c>
      <c r="G37" s="9"/>
      <c r="H37" s="96"/>
      <c r="I37" s="89"/>
      <c r="J37" s="89"/>
      <c r="K37" s="89"/>
      <c r="L37" s="28"/>
      <c r="M37" s="29"/>
      <c r="N37" s="29"/>
      <c r="O37" s="29"/>
      <c r="P37" s="29"/>
      <c r="Q37" s="29"/>
    </row>
    <row r="38" spans="1:17" s="27" customFormat="1" ht="35.25" customHeight="1">
      <c r="A38" s="87"/>
      <c r="B38" s="84"/>
      <c r="C38" s="11" t="s">
        <v>96</v>
      </c>
      <c r="D38" s="2">
        <f t="shared" si="0"/>
        <v>23889.52</v>
      </c>
      <c r="E38" s="7"/>
      <c r="F38" s="7">
        <v>23889.52</v>
      </c>
      <c r="G38" s="9"/>
      <c r="H38" s="96"/>
      <c r="I38" s="89"/>
      <c r="J38" s="89"/>
      <c r="K38" s="89"/>
      <c r="L38" s="28"/>
      <c r="M38" s="29"/>
      <c r="N38" s="29"/>
      <c r="O38" s="29"/>
      <c r="P38" s="29"/>
      <c r="Q38" s="29"/>
    </row>
    <row r="39" spans="1:17" s="27" customFormat="1" ht="19.5" customHeight="1">
      <c r="A39" s="51">
        <v>1</v>
      </c>
      <c r="B39" s="51">
        <v>2</v>
      </c>
      <c r="C39" s="16">
        <v>3</v>
      </c>
      <c r="D39" s="17">
        <v>4</v>
      </c>
      <c r="E39" s="18">
        <v>6</v>
      </c>
      <c r="F39" s="18">
        <v>7</v>
      </c>
      <c r="G39" s="18">
        <v>8</v>
      </c>
      <c r="H39" s="53">
        <v>9</v>
      </c>
      <c r="I39" s="53">
        <v>10</v>
      </c>
      <c r="J39" s="53">
        <v>11</v>
      </c>
      <c r="K39" s="53">
        <v>12</v>
      </c>
      <c r="L39" s="28"/>
      <c r="M39" s="29"/>
      <c r="N39" s="29"/>
      <c r="O39" s="29"/>
      <c r="P39" s="29"/>
      <c r="Q39" s="29"/>
    </row>
    <row r="40" spans="1:17" ht="30" customHeight="1">
      <c r="A40" s="82" t="s">
        <v>31</v>
      </c>
      <c r="B40" s="82" t="s">
        <v>32</v>
      </c>
      <c r="C40" s="11" t="s">
        <v>17</v>
      </c>
      <c r="D40" s="2">
        <f t="shared" si="0"/>
        <v>1209.8</v>
      </c>
      <c r="E40" s="3"/>
      <c r="F40" s="3">
        <v>1209.8</v>
      </c>
      <c r="G40" s="10"/>
      <c r="H40" s="96">
        <v>467</v>
      </c>
      <c r="I40" s="89" t="s">
        <v>33</v>
      </c>
      <c r="J40" s="89" t="s">
        <v>34</v>
      </c>
      <c r="K40" s="89"/>
      <c r="L40" s="28"/>
      <c r="M40" s="14">
        <f>F45+F50+F55</f>
        <v>1209.8</v>
      </c>
      <c r="N40" s="29"/>
      <c r="O40" s="29"/>
      <c r="P40" s="29"/>
      <c r="Q40" s="29"/>
    </row>
    <row r="41" spans="1:17" ht="30" customHeight="1">
      <c r="A41" s="83"/>
      <c r="B41" s="83"/>
      <c r="C41" s="11" t="s">
        <v>19</v>
      </c>
      <c r="D41" s="2">
        <f t="shared" si="0"/>
        <v>1006.78</v>
      </c>
      <c r="E41" s="3"/>
      <c r="F41" s="3">
        <v>1006.78</v>
      </c>
      <c r="G41" s="10"/>
      <c r="H41" s="96"/>
      <c r="I41" s="89"/>
      <c r="J41" s="89"/>
      <c r="K41" s="89"/>
      <c r="L41" s="28"/>
      <c r="M41" s="14">
        <f>F46+F51+F56</f>
        <v>1006.778</v>
      </c>
      <c r="N41" s="29"/>
      <c r="O41" s="29"/>
      <c r="P41" s="29"/>
      <c r="Q41" s="29"/>
    </row>
    <row r="42" spans="1:17" ht="30" customHeight="1">
      <c r="A42" s="83"/>
      <c r="B42" s="83"/>
      <c r="C42" s="11" t="s">
        <v>20</v>
      </c>
      <c r="D42" s="2">
        <f t="shared" si="0"/>
        <v>1837.9</v>
      </c>
      <c r="E42" s="3"/>
      <c r="F42" s="3">
        <v>1837.9</v>
      </c>
      <c r="G42" s="10"/>
      <c r="H42" s="96"/>
      <c r="I42" s="89"/>
      <c r="J42" s="89"/>
      <c r="K42" s="89"/>
      <c r="L42" s="28"/>
      <c r="M42" s="14">
        <f>F47+F52+F57</f>
        <v>1837.9</v>
      </c>
      <c r="N42" s="29"/>
      <c r="O42" s="29"/>
      <c r="P42" s="29"/>
      <c r="Q42" s="29"/>
    </row>
    <row r="43" spans="1:17" s="27" customFormat="1" ht="30" customHeight="1">
      <c r="A43" s="83"/>
      <c r="B43" s="83"/>
      <c r="C43" s="11" t="s">
        <v>21</v>
      </c>
      <c r="D43" s="2">
        <f t="shared" si="0"/>
        <v>0</v>
      </c>
      <c r="E43" s="3"/>
      <c r="F43" s="3">
        <v>0</v>
      </c>
      <c r="G43" s="10"/>
      <c r="H43" s="96"/>
      <c r="I43" s="89"/>
      <c r="J43" s="89"/>
      <c r="K43" s="89"/>
      <c r="L43" s="28"/>
      <c r="M43" s="14">
        <f>F48+F53+F58</f>
        <v>0</v>
      </c>
      <c r="N43" s="29"/>
      <c r="O43" s="29"/>
      <c r="P43" s="29"/>
      <c r="Q43" s="29"/>
    </row>
    <row r="44" spans="1:17" s="27" customFormat="1" ht="30" customHeight="1">
      <c r="A44" s="84"/>
      <c r="B44" s="84"/>
      <c r="C44" s="11" t="s">
        <v>96</v>
      </c>
      <c r="D44" s="2">
        <f t="shared" si="0"/>
        <v>0</v>
      </c>
      <c r="E44" s="3"/>
      <c r="F44" s="3">
        <v>0</v>
      </c>
      <c r="G44" s="10"/>
      <c r="H44" s="96"/>
      <c r="I44" s="89"/>
      <c r="J44" s="89"/>
      <c r="K44" s="89"/>
      <c r="L44" s="28"/>
      <c r="M44" s="14"/>
      <c r="N44" s="29"/>
      <c r="O44" s="29"/>
      <c r="P44" s="29"/>
      <c r="Q44" s="29"/>
    </row>
    <row r="45" spans="1:17" ht="15.75" customHeight="1">
      <c r="A45" s="85" t="s">
        <v>35</v>
      </c>
      <c r="B45" s="82" t="s">
        <v>36</v>
      </c>
      <c r="C45" s="52" t="s">
        <v>17</v>
      </c>
      <c r="D45" s="2">
        <f t="shared" si="0"/>
        <v>99</v>
      </c>
      <c r="E45" s="7"/>
      <c r="F45" s="3">
        <v>99</v>
      </c>
      <c r="G45" s="9"/>
      <c r="H45" s="96">
        <v>467</v>
      </c>
      <c r="I45" s="89" t="s">
        <v>33</v>
      </c>
      <c r="J45" s="89">
        <v>310</v>
      </c>
      <c r="K45" s="89"/>
      <c r="L45" s="28"/>
      <c r="M45" s="29"/>
      <c r="N45" s="29"/>
      <c r="O45" s="29"/>
      <c r="P45" s="29"/>
      <c r="Q45" s="29"/>
    </row>
    <row r="46" spans="1:17" ht="15.75" customHeight="1">
      <c r="A46" s="86"/>
      <c r="B46" s="83"/>
      <c r="C46" s="52" t="s">
        <v>19</v>
      </c>
      <c r="D46" s="2">
        <f t="shared" si="0"/>
        <v>230.81299999999999</v>
      </c>
      <c r="E46" s="7"/>
      <c r="F46" s="79">
        <v>230.81299999999999</v>
      </c>
      <c r="G46" s="9"/>
      <c r="H46" s="96"/>
      <c r="I46" s="89"/>
      <c r="J46" s="89"/>
      <c r="K46" s="89"/>
      <c r="L46" s="28"/>
      <c r="M46" s="29"/>
      <c r="N46" s="29"/>
      <c r="O46" s="29"/>
      <c r="P46" s="29"/>
      <c r="Q46" s="29"/>
    </row>
    <row r="47" spans="1:17" ht="15.75" customHeight="1">
      <c r="A47" s="86"/>
      <c r="B47" s="83"/>
      <c r="C47" s="52" t="s">
        <v>20</v>
      </c>
      <c r="D47" s="2">
        <f t="shared" si="0"/>
        <v>580</v>
      </c>
      <c r="E47" s="7"/>
      <c r="F47" s="3">
        <v>580</v>
      </c>
      <c r="G47" s="9"/>
      <c r="H47" s="96"/>
      <c r="I47" s="89"/>
      <c r="J47" s="89"/>
      <c r="K47" s="89"/>
      <c r="L47" s="28"/>
      <c r="M47" s="29"/>
      <c r="N47" s="29"/>
      <c r="O47" s="29"/>
      <c r="P47" s="29"/>
      <c r="Q47" s="29"/>
    </row>
    <row r="48" spans="1:17" s="27" customFormat="1" ht="15.75" customHeight="1">
      <c r="A48" s="86"/>
      <c r="B48" s="83"/>
      <c r="C48" s="52" t="s">
        <v>21</v>
      </c>
      <c r="D48" s="2">
        <f t="shared" si="0"/>
        <v>0</v>
      </c>
      <c r="E48" s="7"/>
      <c r="F48" s="3">
        <v>0</v>
      </c>
      <c r="G48" s="9"/>
      <c r="H48" s="96"/>
      <c r="I48" s="89"/>
      <c r="J48" s="89"/>
      <c r="K48" s="89"/>
      <c r="L48" s="28"/>
      <c r="M48" s="29"/>
      <c r="N48" s="29"/>
      <c r="O48" s="29"/>
      <c r="P48" s="29"/>
      <c r="Q48" s="29"/>
    </row>
    <row r="49" spans="1:17" s="27" customFormat="1" ht="15.75" customHeight="1">
      <c r="A49" s="87"/>
      <c r="B49" s="84"/>
      <c r="C49" s="54" t="s">
        <v>96</v>
      </c>
      <c r="D49" s="2">
        <f t="shared" si="0"/>
        <v>0</v>
      </c>
      <c r="E49" s="7"/>
      <c r="F49" s="3">
        <v>0</v>
      </c>
      <c r="G49" s="9"/>
      <c r="H49" s="96"/>
      <c r="I49" s="89"/>
      <c r="J49" s="89"/>
      <c r="K49" s="89"/>
      <c r="L49" s="28"/>
      <c r="M49" s="29"/>
      <c r="N49" s="29"/>
      <c r="O49" s="29"/>
      <c r="P49" s="29"/>
      <c r="Q49" s="29"/>
    </row>
    <row r="50" spans="1:17" ht="15.75" customHeight="1">
      <c r="A50" s="85" t="s">
        <v>37</v>
      </c>
      <c r="B50" s="82" t="s">
        <v>38</v>
      </c>
      <c r="C50" s="40" t="s">
        <v>17</v>
      </c>
      <c r="D50" s="37">
        <f t="shared" si="0"/>
        <v>550.79999999999995</v>
      </c>
      <c r="E50" s="38"/>
      <c r="F50" s="39">
        <v>550.79999999999995</v>
      </c>
      <c r="G50" s="9"/>
      <c r="H50" s="96">
        <v>467</v>
      </c>
      <c r="I50" s="89" t="s">
        <v>39</v>
      </c>
      <c r="J50" s="89">
        <v>226</v>
      </c>
      <c r="K50" s="89"/>
      <c r="L50" s="28"/>
      <c r="M50" s="29"/>
      <c r="N50" s="29"/>
      <c r="O50" s="29"/>
      <c r="P50" s="29"/>
      <c r="Q50" s="29"/>
    </row>
    <row r="51" spans="1:17" ht="15.75" customHeight="1">
      <c r="A51" s="86"/>
      <c r="B51" s="83"/>
      <c r="C51" s="40" t="s">
        <v>19</v>
      </c>
      <c r="D51" s="37">
        <f t="shared" si="0"/>
        <v>346.262</v>
      </c>
      <c r="E51" s="38"/>
      <c r="F51" s="80">
        <v>346.262</v>
      </c>
      <c r="G51" s="9"/>
      <c r="H51" s="96"/>
      <c r="I51" s="89"/>
      <c r="J51" s="89"/>
      <c r="K51" s="89"/>
      <c r="L51" s="28"/>
      <c r="M51" s="29"/>
      <c r="N51" s="29"/>
      <c r="O51" s="29"/>
      <c r="P51" s="29"/>
      <c r="Q51" s="29"/>
    </row>
    <row r="52" spans="1:17" ht="15.75" customHeight="1">
      <c r="A52" s="86"/>
      <c r="B52" s="83"/>
      <c r="C52" s="40" t="s">
        <v>20</v>
      </c>
      <c r="D52" s="37">
        <f t="shared" si="0"/>
        <v>920.2</v>
      </c>
      <c r="E52" s="38"/>
      <c r="F52" s="39">
        <v>920.2</v>
      </c>
      <c r="G52" s="9"/>
      <c r="H52" s="96"/>
      <c r="I52" s="89"/>
      <c r="J52" s="89"/>
      <c r="K52" s="89"/>
      <c r="L52" s="28"/>
      <c r="M52" s="29"/>
      <c r="N52" s="29"/>
      <c r="O52" s="29"/>
      <c r="P52" s="29"/>
      <c r="Q52" s="29"/>
    </row>
    <row r="53" spans="1:17" s="27" customFormat="1" ht="15.75" customHeight="1">
      <c r="A53" s="86"/>
      <c r="B53" s="83"/>
      <c r="C53" s="40" t="s">
        <v>21</v>
      </c>
      <c r="D53" s="37">
        <f t="shared" si="0"/>
        <v>0</v>
      </c>
      <c r="E53" s="38"/>
      <c r="F53" s="39">
        <v>0</v>
      </c>
      <c r="G53" s="9"/>
      <c r="H53" s="96"/>
      <c r="I53" s="89"/>
      <c r="J53" s="89"/>
      <c r="K53" s="89"/>
      <c r="L53" s="28"/>
      <c r="M53" s="29"/>
      <c r="N53" s="29"/>
      <c r="O53" s="29"/>
      <c r="P53" s="29"/>
      <c r="Q53" s="29"/>
    </row>
    <row r="54" spans="1:17" s="27" customFormat="1" ht="15.75" customHeight="1">
      <c r="A54" s="87"/>
      <c r="B54" s="84"/>
      <c r="C54" s="40" t="s">
        <v>96</v>
      </c>
      <c r="D54" s="37">
        <f t="shared" si="0"/>
        <v>0</v>
      </c>
      <c r="E54" s="38"/>
      <c r="F54" s="39">
        <v>0</v>
      </c>
      <c r="G54" s="9"/>
      <c r="H54" s="96"/>
      <c r="I54" s="89"/>
      <c r="J54" s="89"/>
      <c r="K54" s="89"/>
      <c r="L54" s="28"/>
      <c r="M54" s="29"/>
      <c r="N54" s="29"/>
      <c r="O54" s="29"/>
      <c r="P54" s="29"/>
      <c r="Q54" s="29"/>
    </row>
    <row r="55" spans="1:17" ht="15.75" customHeight="1">
      <c r="A55" s="85" t="s">
        <v>40</v>
      </c>
      <c r="B55" s="82" t="s">
        <v>41</v>
      </c>
      <c r="C55" s="52" t="s">
        <v>17</v>
      </c>
      <c r="D55" s="2">
        <f t="shared" si="0"/>
        <v>560</v>
      </c>
      <c r="E55" s="7"/>
      <c r="F55" s="7">
        <v>560</v>
      </c>
      <c r="G55" s="9"/>
      <c r="H55" s="96">
        <v>467</v>
      </c>
      <c r="I55" s="89" t="s">
        <v>39</v>
      </c>
      <c r="J55" s="89" t="s">
        <v>42</v>
      </c>
      <c r="K55" s="89"/>
      <c r="L55" s="28"/>
      <c r="M55" s="29"/>
      <c r="N55" s="29"/>
      <c r="O55" s="29"/>
      <c r="P55" s="29"/>
      <c r="Q55" s="29"/>
    </row>
    <row r="56" spans="1:17" ht="15.75" customHeight="1">
      <c r="A56" s="86"/>
      <c r="B56" s="83"/>
      <c r="C56" s="52" t="s">
        <v>19</v>
      </c>
      <c r="D56" s="2">
        <f t="shared" si="0"/>
        <v>429.70299999999997</v>
      </c>
      <c r="E56" s="7"/>
      <c r="F56" s="81">
        <v>429.70299999999997</v>
      </c>
      <c r="G56" s="9"/>
      <c r="H56" s="96"/>
      <c r="I56" s="89"/>
      <c r="J56" s="89"/>
      <c r="K56" s="89"/>
      <c r="L56" s="28"/>
      <c r="M56" s="29"/>
      <c r="N56" s="29"/>
      <c r="O56" s="29"/>
      <c r="P56" s="29"/>
      <c r="Q56" s="29"/>
    </row>
    <row r="57" spans="1:17" ht="15.75" customHeight="1">
      <c r="A57" s="86"/>
      <c r="B57" s="83"/>
      <c r="C57" s="52" t="s">
        <v>20</v>
      </c>
      <c r="D57" s="2">
        <f t="shared" si="0"/>
        <v>337.70000000000005</v>
      </c>
      <c r="E57" s="7"/>
      <c r="F57" s="7">
        <f>F42-F47-F52</f>
        <v>337.70000000000005</v>
      </c>
      <c r="G57" s="9"/>
      <c r="H57" s="96"/>
      <c r="I57" s="89"/>
      <c r="J57" s="89"/>
      <c r="K57" s="89"/>
      <c r="L57" s="28"/>
      <c r="M57" s="29"/>
      <c r="N57" s="29"/>
      <c r="O57" s="29"/>
      <c r="P57" s="29"/>
      <c r="Q57" s="29"/>
    </row>
    <row r="58" spans="1:17" s="27" customFormat="1" ht="15.75">
      <c r="A58" s="86"/>
      <c r="B58" s="83"/>
      <c r="C58" s="52" t="s">
        <v>21</v>
      </c>
      <c r="D58" s="2">
        <f t="shared" si="0"/>
        <v>0</v>
      </c>
      <c r="E58" s="7"/>
      <c r="F58" s="7">
        <f>F43-F48-F53</f>
        <v>0</v>
      </c>
      <c r="G58" s="9"/>
      <c r="H58" s="96"/>
      <c r="I58" s="89"/>
      <c r="J58" s="89"/>
      <c r="K58" s="89"/>
      <c r="L58" s="28"/>
      <c r="M58" s="29"/>
      <c r="N58" s="29"/>
      <c r="O58" s="29"/>
      <c r="P58" s="29"/>
      <c r="Q58" s="29"/>
    </row>
    <row r="59" spans="1:17" s="27" customFormat="1" ht="15.75">
      <c r="A59" s="87"/>
      <c r="B59" s="84"/>
      <c r="C59" s="54" t="s">
        <v>96</v>
      </c>
      <c r="D59" s="2">
        <f t="shared" si="0"/>
        <v>0</v>
      </c>
      <c r="E59" s="7"/>
      <c r="F59" s="7">
        <v>0</v>
      </c>
      <c r="G59" s="9"/>
      <c r="H59" s="96"/>
      <c r="I59" s="89"/>
      <c r="J59" s="89"/>
      <c r="K59" s="89"/>
      <c r="L59" s="28"/>
      <c r="M59" s="29"/>
      <c r="N59" s="29"/>
      <c r="O59" s="29"/>
      <c r="P59" s="29"/>
      <c r="Q59" s="29"/>
    </row>
    <row r="60" spans="1:17" s="27" customFormat="1" ht="15.75" hidden="1">
      <c r="A60" s="85"/>
      <c r="B60" s="82"/>
      <c r="C60" s="52"/>
      <c r="D60" s="2"/>
      <c r="E60" s="7"/>
      <c r="F60" s="7"/>
      <c r="G60" s="9"/>
      <c r="H60" s="96"/>
      <c r="I60" s="89"/>
      <c r="J60" s="89"/>
      <c r="K60" s="89"/>
      <c r="L60" s="28"/>
      <c r="M60" s="29"/>
      <c r="N60" s="29"/>
      <c r="O60" s="29"/>
      <c r="P60" s="29"/>
      <c r="Q60" s="29"/>
    </row>
    <row r="61" spans="1:17" s="27" customFormat="1" ht="15.75" hidden="1">
      <c r="A61" s="86"/>
      <c r="B61" s="83"/>
      <c r="C61" s="52"/>
      <c r="D61" s="2"/>
      <c r="E61" s="7"/>
      <c r="F61" s="7"/>
      <c r="G61" s="9"/>
      <c r="H61" s="96"/>
      <c r="I61" s="89"/>
      <c r="J61" s="89"/>
      <c r="K61" s="89"/>
      <c r="L61" s="28"/>
      <c r="M61" s="29"/>
      <c r="N61" s="29"/>
      <c r="O61" s="29"/>
      <c r="P61" s="29"/>
      <c r="Q61" s="29"/>
    </row>
    <row r="62" spans="1:17" s="27" customFormat="1" ht="15.75" hidden="1">
      <c r="A62" s="86"/>
      <c r="B62" s="83"/>
      <c r="C62" s="52"/>
      <c r="D62" s="2"/>
      <c r="E62" s="7"/>
      <c r="F62" s="7"/>
      <c r="G62" s="9"/>
      <c r="H62" s="96"/>
      <c r="I62" s="89"/>
      <c r="J62" s="89"/>
      <c r="K62" s="89"/>
      <c r="L62" s="28"/>
      <c r="M62" s="29"/>
      <c r="N62" s="29"/>
      <c r="O62" s="29"/>
      <c r="P62" s="29"/>
      <c r="Q62" s="29"/>
    </row>
    <row r="63" spans="1:17" s="27" customFormat="1" ht="15.75" hidden="1">
      <c r="A63" s="87"/>
      <c r="B63" s="84"/>
      <c r="C63" s="52"/>
      <c r="D63" s="2"/>
      <c r="E63" s="7"/>
      <c r="F63" s="7"/>
      <c r="G63" s="9"/>
      <c r="H63" s="96"/>
      <c r="I63" s="89"/>
      <c r="J63" s="89"/>
      <c r="K63" s="89"/>
      <c r="L63" s="28"/>
      <c r="M63" s="29"/>
      <c r="N63" s="29"/>
      <c r="O63" s="29"/>
      <c r="P63" s="29"/>
      <c r="Q63" s="29"/>
    </row>
    <row r="64" spans="1:17" s="27" customFormat="1" ht="15.75" hidden="1">
      <c r="A64" s="85"/>
      <c r="B64" s="82"/>
      <c r="C64" s="52"/>
      <c r="D64" s="2"/>
      <c r="E64" s="7"/>
      <c r="F64" s="7"/>
      <c r="G64" s="9"/>
      <c r="H64" s="53"/>
      <c r="I64" s="54"/>
      <c r="J64" s="54"/>
      <c r="K64" s="54"/>
      <c r="L64" s="28"/>
      <c r="M64" s="29"/>
      <c r="N64" s="29"/>
      <c r="O64" s="29"/>
      <c r="P64" s="29"/>
      <c r="Q64" s="29"/>
    </row>
    <row r="65" spans="1:19" s="27" customFormat="1" ht="15.75" hidden="1">
      <c r="A65" s="86"/>
      <c r="B65" s="83"/>
      <c r="C65" s="52"/>
      <c r="D65" s="2"/>
      <c r="E65" s="7"/>
      <c r="F65" s="7"/>
      <c r="G65" s="9"/>
      <c r="H65" s="53"/>
      <c r="I65" s="54"/>
      <c r="J65" s="54"/>
      <c r="K65" s="54"/>
      <c r="L65" s="28"/>
      <c r="M65" s="29"/>
      <c r="N65" s="29"/>
      <c r="O65" s="29"/>
      <c r="P65" s="29"/>
      <c r="Q65" s="29"/>
    </row>
    <row r="66" spans="1:19" s="27" customFormat="1" ht="15.75" hidden="1">
      <c r="A66" s="86"/>
      <c r="B66" s="83"/>
      <c r="C66" s="52"/>
      <c r="D66" s="2"/>
      <c r="E66" s="7"/>
      <c r="F66" s="7"/>
      <c r="G66" s="9"/>
      <c r="H66" s="53"/>
      <c r="I66" s="54"/>
      <c r="J66" s="54"/>
      <c r="K66" s="54"/>
      <c r="L66" s="28"/>
      <c r="M66" s="29"/>
      <c r="N66" s="29"/>
      <c r="O66" s="29"/>
      <c r="P66" s="29"/>
      <c r="Q66" s="29"/>
    </row>
    <row r="67" spans="1:19" s="27" customFormat="1" ht="15.75" hidden="1">
      <c r="A67" s="87"/>
      <c r="B67" s="84"/>
      <c r="C67" s="52"/>
      <c r="D67" s="2"/>
      <c r="E67" s="7"/>
      <c r="F67" s="7"/>
      <c r="G67" s="9"/>
      <c r="H67" s="53"/>
      <c r="I67" s="54"/>
      <c r="J67" s="54"/>
      <c r="K67" s="54"/>
      <c r="L67" s="28"/>
      <c r="M67" s="29"/>
      <c r="N67" s="29"/>
      <c r="O67" s="29"/>
      <c r="P67" s="29"/>
      <c r="Q67" s="29"/>
    </row>
    <row r="68" spans="1:19" s="27" customFormat="1" ht="15.75" hidden="1">
      <c r="A68" s="85"/>
      <c r="B68" s="82"/>
      <c r="C68" s="52"/>
      <c r="D68" s="2"/>
      <c r="E68" s="7"/>
      <c r="F68" s="7"/>
      <c r="G68" s="9"/>
      <c r="H68" s="53"/>
      <c r="I68" s="54"/>
      <c r="J68" s="54"/>
      <c r="K68" s="54"/>
      <c r="L68" s="28"/>
      <c r="M68" s="29"/>
      <c r="N68" s="29"/>
      <c r="O68" s="29"/>
      <c r="P68" s="29"/>
      <c r="Q68" s="29"/>
    </row>
    <row r="69" spans="1:19" s="27" customFormat="1" ht="15.75" hidden="1">
      <c r="A69" s="86"/>
      <c r="B69" s="83"/>
      <c r="C69" s="52"/>
      <c r="D69" s="2"/>
      <c r="E69" s="7"/>
      <c r="F69" s="7"/>
      <c r="G69" s="9"/>
      <c r="H69" s="53"/>
      <c r="I69" s="54"/>
      <c r="J69" s="54"/>
      <c r="K69" s="54"/>
      <c r="L69" s="28"/>
      <c r="M69" s="29"/>
      <c r="N69" s="29"/>
      <c r="O69" s="29"/>
      <c r="P69" s="29"/>
      <c r="Q69" s="29"/>
    </row>
    <row r="70" spans="1:19" s="27" customFormat="1" ht="15.75" hidden="1">
      <c r="A70" s="86"/>
      <c r="B70" s="83"/>
      <c r="C70" s="52"/>
      <c r="D70" s="2"/>
      <c r="E70" s="7"/>
      <c r="F70" s="7"/>
      <c r="G70" s="9"/>
      <c r="H70" s="53"/>
      <c r="I70" s="54"/>
      <c r="J70" s="54"/>
      <c r="K70" s="54"/>
      <c r="L70" s="28"/>
      <c r="M70" s="29"/>
      <c r="N70" s="29"/>
      <c r="O70" s="29"/>
      <c r="P70" s="29"/>
      <c r="Q70" s="29"/>
    </row>
    <row r="71" spans="1:19" s="27" customFormat="1" ht="15.75" hidden="1">
      <c r="A71" s="87"/>
      <c r="B71" s="84"/>
      <c r="C71" s="52"/>
      <c r="D71" s="2"/>
      <c r="E71" s="7"/>
      <c r="F71" s="7"/>
      <c r="G71" s="9"/>
      <c r="H71" s="53"/>
      <c r="I71" s="54"/>
      <c r="J71" s="54"/>
      <c r="K71" s="54"/>
      <c r="L71" s="28"/>
      <c r="M71" s="29"/>
      <c r="N71" s="29"/>
      <c r="O71" s="29"/>
      <c r="P71" s="29"/>
      <c r="Q71" s="29"/>
    </row>
    <row r="72" spans="1:19" s="27" customFormat="1" ht="15.75" hidden="1">
      <c r="A72" s="48"/>
      <c r="B72" s="47"/>
      <c r="C72" s="52"/>
      <c r="D72" s="2"/>
      <c r="E72" s="7"/>
      <c r="F72" s="7"/>
      <c r="G72" s="9"/>
      <c r="H72" s="53"/>
      <c r="I72" s="54"/>
      <c r="J72" s="54"/>
      <c r="K72" s="54"/>
      <c r="L72" s="28"/>
      <c r="M72" s="29"/>
      <c r="N72" s="29"/>
      <c r="O72" s="29"/>
      <c r="P72" s="29"/>
      <c r="Q72" s="29"/>
    </row>
    <row r="73" spans="1:19" s="27" customFormat="1" ht="15.75" hidden="1">
      <c r="A73" s="48"/>
      <c r="B73" s="47"/>
      <c r="C73" s="52"/>
      <c r="D73" s="2"/>
      <c r="E73" s="7"/>
      <c r="F73" s="7"/>
      <c r="G73" s="9"/>
      <c r="H73" s="53"/>
      <c r="I73" s="54"/>
      <c r="J73" s="54"/>
      <c r="K73" s="54"/>
      <c r="L73" s="28"/>
      <c r="M73" s="29"/>
      <c r="N73" s="29"/>
      <c r="O73" s="29"/>
      <c r="P73" s="29"/>
      <c r="Q73" s="29"/>
    </row>
    <row r="74" spans="1:19" s="27" customFormat="1" ht="15.75" hidden="1">
      <c r="A74" s="48"/>
      <c r="B74" s="47"/>
      <c r="C74" s="52"/>
      <c r="D74" s="2"/>
      <c r="E74" s="7"/>
      <c r="F74" s="7"/>
      <c r="G74" s="9"/>
      <c r="H74" s="53"/>
      <c r="I74" s="54"/>
      <c r="J74" s="54"/>
      <c r="K74" s="54"/>
      <c r="L74" s="28"/>
      <c r="M74" s="29"/>
      <c r="N74" s="29"/>
      <c r="O74" s="29"/>
      <c r="P74" s="29"/>
      <c r="Q74" s="29"/>
    </row>
    <row r="75" spans="1:19" s="27" customFormat="1" ht="15.75" hidden="1">
      <c r="A75" s="48"/>
      <c r="B75" s="47"/>
      <c r="C75" s="52"/>
      <c r="D75" s="2"/>
      <c r="E75" s="7"/>
      <c r="F75" s="7"/>
      <c r="G75" s="9"/>
      <c r="H75" s="53"/>
      <c r="I75" s="54"/>
      <c r="J75" s="54"/>
      <c r="K75" s="54"/>
      <c r="L75" s="28"/>
      <c r="M75" s="29"/>
      <c r="N75" s="29"/>
      <c r="O75" s="29"/>
      <c r="P75" s="29"/>
      <c r="Q75" s="29"/>
    </row>
    <row r="76" spans="1:19" ht="15.75" hidden="1">
      <c r="A76" s="51"/>
      <c r="B76" s="52" t="s">
        <v>43</v>
      </c>
      <c r="C76" s="52" t="s">
        <v>17</v>
      </c>
      <c r="D76" s="41">
        <f>D18+D24+D29+D34+D40</f>
        <v>101890.1</v>
      </c>
      <c r="E76" s="41">
        <f t="shared" ref="E76:F76" si="1">E18+E24+E29+E34+E40</f>
        <v>1319.5</v>
      </c>
      <c r="F76" s="41">
        <f t="shared" si="1"/>
        <v>99784.8</v>
      </c>
      <c r="G76" s="41">
        <f t="shared" ref="G76" si="2">G18+G24+G29+G34+G40</f>
        <v>785.8</v>
      </c>
      <c r="H76" s="85">
        <v>467</v>
      </c>
      <c r="I76" s="36">
        <f>F76</f>
        <v>99784.8</v>
      </c>
      <c r="J76" s="36">
        <f>F76+E76+G76</f>
        <v>101890.1</v>
      </c>
      <c r="K76" s="53"/>
      <c r="L76" s="31">
        <v>101890.1</v>
      </c>
      <c r="M76" s="32" t="s">
        <v>44</v>
      </c>
      <c r="N76" s="93" t="s">
        <v>45</v>
      </c>
      <c r="O76" s="93"/>
      <c r="P76" s="93"/>
      <c r="Q76" s="32"/>
      <c r="R76" s="27"/>
      <c r="S76" s="12"/>
    </row>
    <row r="77" spans="1:19" ht="15.75" hidden="1">
      <c r="A77" s="51"/>
      <c r="B77" s="52" t="s">
        <v>43</v>
      </c>
      <c r="C77" s="52" t="s">
        <v>19</v>
      </c>
      <c r="D77" s="41">
        <f>D19+D25+D30+D35+D41</f>
        <v>104037.55999999998</v>
      </c>
      <c r="E77" s="41">
        <f t="shared" ref="E77:F77" si="3">E19+E25+E30+E35+E41</f>
        <v>1289.1199999999999</v>
      </c>
      <c r="F77" s="41">
        <f t="shared" si="3"/>
        <v>101952.64</v>
      </c>
      <c r="G77" s="41">
        <f t="shared" ref="G77" si="4">G19+G25+G30+G35+G41</f>
        <v>795.8</v>
      </c>
      <c r="H77" s="86"/>
      <c r="I77" s="75"/>
      <c r="J77" s="36">
        <f>I77+E77+G77</f>
        <v>2084.92</v>
      </c>
      <c r="K77" s="53"/>
      <c r="L77" s="33">
        <f>F77-F30</f>
        <v>92640.84</v>
      </c>
      <c r="M77" s="14">
        <f>F19+F25+F35+F41</f>
        <v>92640.84</v>
      </c>
      <c r="N77" s="50">
        <v>92605.5</v>
      </c>
      <c r="O77" s="10">
        <f>F30</f>
        <v>9311.7999999999993</v>
      </c>
      <c r="P77" s="10">
        <f>N77+O77</f>
        <v>101917.3</v>
      </c>
      <c r="Q77" s="29"/>
      <c r="R77" s="27"/>
      <c r="S77" s="27"/>
    </row>
    <row r="78" spans="1:19" ht="15.75" hidden="1">
      <c r="A78" s="51"/>
      <c r="B78" s="52" t="s">
        <v>43</v>
      </c>
      <c r="C78" s="52" t="s">
        <v>20</v>
      </c>
      <c r="D78" s="41">
        <f>D20+D26+D31+D36+D42</f>
        <v>116583.48999999999</v>
      </c>
      <c r="E78" s="41">
        <f t="shared" ref="E78:F78" si="5">E20+E26+E31+E36+E42</f>
        <v>0</v>
      </c>
      <c r="F78" s="41">
        <f t="shared" si="5"/>
        <v>115777.68999999999</v>
      </c>
      <c r="G78" s="41">
        <f t="shared" ref="G78" si="6">G20+G26+G31+G36+G42</f>
        <v>805.8</v>
      </c>
      <c r="H78" s="86"/>
      <c r="I78" s="75"/>
      <c r="J78" s="36">
        <f t="shared" ref="J78:J79" si="7">I78+E78+G78</f>
        <v>805.8</v>
      </c>
      <c r="K78" s="53"/>
      <c r="L78" s="33">
        <f>F78-F31</f>
        <v>106015.48999999999</v>
      </c>
      <c r="M78" s="14">
        <f>F20+F26+F36+F42</f>
        <v>106015.48999999999</v>
      </c>
      <c r="N78" s="50">
        <v>91776.5</v>
      </c>
      <c r="O78" s="10">
        <f t="shared" ref="O78:O79" si="8">F31</f>
        <v>9762.2000000000007</v>
      </c>
      <c r="P78" s="10">
        <f t="shared" ref="P78:P79" si="9">N78+O78</f>
        <v>101538.7</v>
      </c>
      <c r="Q78" s="29"/>
      <c r="R78" s="27"/>
      <c r="S78" s="27"/>
    </row>
    <row r="79" spans="1:19" s="27" customFormat="1" ht="15.75" hidden="1">
      <c r="A79" s="51"/>
      <c r="B79" s="52" t="s">
        <v>43</v>
      </c>
      <c r="C79" s="52" t="s">
        <v>21</v>
      </c>
      <c r="D79" s="41">
        <f>D21+D27+D32+D37+D43</f>
        <v>102609.54000000001</v>
      </c>
      <c r="E79" s="41">
        <f t="shared" ref="E79:F79" si="10">E21+E27+E32+E37+E43</f>
        <v>0</v>
      </c>
      <c r="F79" s="41">
        <f t="shared" si="10"/>
        <v>101793.54000000001</v>
      </c>
      <c r="G79" s="41">
        <f t="shared" ref="G79" si="11">G21+G27+G32+G37+G43</f>
        <v>816</v>
      </c>
      <c r="H79" s="86"/>
      <c r="I79" s="75"/>
      <c r="J79" s="36">
        <f t="shared" si="7"/>
        <v>816</v>
      </c>
      <c r="K79" s="53"/>
      <c r="L79" s="33">
        <f>F79-F32</f>
        <v>92012.27</v>
      </c>
      <c r="M79" s="14">
        <f>F21+F27+F37+F43</f>
        <v>92012.27</v>
      </c>
      <c r="N79" s="50">
        <v>91954.3</v>
      </c>
      <c r="O79" s="10">
        <f t="shared" si="8"/>
        <v>9781.27</v>
      </c>
      <c r="P79" s="10">
        <f t="shared" si="9"/>
        <v>101735.57</v>
      </c>
      <c r="Q79" s="29"/>
    </row>
    <row r="80" spans="1:19" ht="15.75" hidden="1">
      <c r="A80" s="68"/>
      <c r="B80" s="67" t="s">
        <v>43</v>
      </c>
      <c r="C80" s="67" t="s">
        <v>96</v>
      </c>
      <c r="D80" s="71">
        <f>D22+D28+D33+D38+D44</f>
        <v>102609.54000000001</v>
      </c>
      <c r="E80" s="71">
        <f t="shared" ref="E80:F80" si="12">E22+E28+E33+E38+E44</f>
        <v>0</v>
      </c>
      <c r="F80" s="71">
        <f t="shared" si="12"/>
        <v>101793.54000000001</v>
      </c>
      <c r="G80" s="71">
        <f t="shared" ref="G80" si="13">G22+G28+G33+G38+G44</f>
        <v>816</v>
      </c>
      <c r="H80" s="87"/>
      <c r="I80" s="76"/>
      <c r="J80" s="73">
        <f>SUM(J76:J79)</f>
        <v>105596.82</v>
      </c>
      <c r="K80" s="74"/>
      <c r="L80" s="20"/>
      <c r="M80" s="20"/>
      <c r="N80" s="26"/>
      <c r="O80" s="26"/>
      <c r="P80" s="26"/>
      <c r="Q80" s="26"/>
      <c r="R80" s="27"/>
      <c r="S80" s="27"/>
    </row>
    <row r="81" spans="1:19" s="27" customFormat="1" ht="15.75" hidden="1">
      <c r="A81" s="69"/>
      <c r="B81" s="70" t="s">
        <v>104</v>
      </c>
      <c r="C81" s="70"/>
      <c r="D81" s="41">
        <f>SUM(D76:D80)</f>
        <v>527730.23</v>
      </c>
      <c r="E81" s="41">
        <f t="shared" ref="E81:F81" si="14">SUM(E76:E80)</f>
        <v>2608.62</v>
      </c>
      <c r="F81" s="41">
        <f t="shared" si="14"/>
        <v>521102.21000000008</v>
      </c>
      <c r="G81" s="41">
        <f t="shared" ref="G81" si="15">SUM(G76:G80)</f>
        <v>4019.3999999999996</v>
      </c>
      <c r="H81" s="72"/>
      <c r="I81" s="77"/>
      <c r="J81" s="73"/>
      <c r="K81" s="74"/>
      <c r="L81" s="20"/>
      <c r="M81" s="20"/>
      <c r="N81" s="26"/>
      <c r="O81" s="26"/>
      <c r="P81" s="26"/>
      <c r="Q81" s="26"/>
    </row>
    <row r="82" spans="1:19" s="27" customFormat="1" ht="15.75">
      <c r="A82" s="63"/>
      <c r="B82" s="64"/>
      <c r="C82" s="64"/>
      <c r="D82" s="65"/>
      <c r="E82" s="65"/>
      <c r="F82" s="65"/>
      <c r="G82" s="65"/>
      <c r="H82" s="34"/>
      <c r="I82" s="78"/>
      <c r="J82" s="35"/>
      <c r="K82" s="6"/>
      <c r="L82" s="20"/>
      <c r="M82" s="20"/>
      <c r="N82" s="26"/>
      <c r="O82" s="26"/>
      <c r="P82" s="26"/>
      <c r="Q82" s="26"/>
    </row>
    <row r="83" spans="1:19" s="27" customFormat="1" ht="16.5">
      <c r="A83" s="104" t="s">
        <v>106</v>
      </c>
      <c r="B83" s="104"/>
      <c r="C83" s="104"/>
      <c r="D83" s="104"/>
      <c r="E83" s="65"/>
      <c r="F83" s="65"/>
      <c r="G83" s="65"/>
      <c r="H83" s="34"/>
      <c r="I83" s="78"/>
      <c r="J83" s="35"/>
      <c r="K83" s="6"/>
      <c r="L83" s="20"/>
      <c r="M83" s="20"/>
      <c r="N83" s="26"/>
      <c r="O83" s="26"/>
      <c r="P83" s="26"/>
      <c r="Q83" s="26"/>
    </row>
    <row r="84" spans="1:19" ht="18.75">
      <c r="A84" s="105" t="s">
        <v>105</v>
      </c>
      <c r="B84" s="105"/>
      <c r="C84" s="105"/>
      <c r="D84" s="105"/>
      <c r="E84" s="43"/>
      <c r="F84" s="44"/>
      <c r="G84" s="44"/>
      <c r="H84" s="45"/>
      <c r="I84" s="45"/>
      <c r="J84" s="45"/>
      <c r="K84" s="45"/>
      <c r="L84" s="20"/>
      <c r="M84" s="20"/>
      <c r="N84" s="20"/>
      <c r="O84" s="20"/>
      <c r="P84" s="20"/>
      <c r="R84" s="27"/>
      <c r="S84" s="27"/>
    </row>
    <row r="85" spans="1:19" ht="18.75">
      <c r="A85" s="105" t="s">
        <v>46</v>
      </c>
      <c r="B85" s="105"/>
      <c r="C85" s="105"/>
      <c r="D85" s="105"/>
      <c r="E85" s="42"/>
      <c r="F85" s="44"/>
      <c r="G85" s="44"/>
      <c r="H85" s="46"/>
      <c r="I85" s="45"/>
      <c r="J85" s="45"/>
      <c r="K85" s="106" t="s">
        <v>107</v>
      </c>
      <c r="L85" s="19"/>
      <c r="M85" s="19"/>
      <c r="N85" s="19"/>
      <c r="O85" s="19"/>
      <c r="P85" s="26"/>
      <c r="Q85" s="26"/>
      <c r="R85" s="27"/>
      <c r="S85" s="27"/>
    </row>
    <row r="86" spans="1:19">
      <c r="A86" s="26"/>
      <c r="B86" s="26"/>
      <c r="C86" s="26"/>
      <c r="D86" s="15"/>
      <c r="E86" s="15"/>
      <c r="F86" s="15"/>
      <c r="G86" s="15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  <c r="S86" s="27"/>
    </row>
  </sheetData>
  <mergeCells count="82">
    <mergeCell ref="A83:D83"/>
    <mergeCell ref="H45:H49"/>
    <mergeCell ref="H40:H44"/>
    <mergeCell ref="G9:K9"/>
    <mergeCell ref="G1:K1"/>
    <mergeCell ref="G3:K3"/>
    <mergeCell ref="G4:K4"/>
    <mergeCell ref="J45:J49"/>
    <mergeCell ref="K45:K49"/>
    <mergeCell ref="K40:K44"/>
    <mergeCell ref="I5:J5"/>
    <mergeCell ref="A12:K12"/>
    <mergeCell ref="A13:K13"/>
    <mergeCell ref="C15:C16"/>
    <mergeCell ref="B15:B16"/>
    <mergeCell ref="H2:I2"/>
    <mergeCell ref="H34:H38"/>
    <mergeCell ref="B64:B67"/>
    <mergeCell ref="A64:A67"/>
    <mergeCell ref="A68:A71"/>
    <mergeCell ref="B68:B71"/>
    <mergeCell ref="B34:B38"/>
    <mergeCell ref="A34:A38"/>
    <mergeCell ref="A55:A59"/>
    <mergeCell ref="B55:B59"/>
    <mergeCell ref="B50:B54"/>
    <mergeCell ref="A50:A54"/>
    <mergeCell ref="B40:B44"/>
    <mergeCell ref="A40:A44"/>
    <mergeCell ref="B45:B49"/>
    <mergeCell ref="A45:A49"/>
    <mergeCell ref="I50:I54"/>
    <mergeCell ref="I55:I59"/>
    <mergeCell ref="J55:J59"/>
    <mergeCell ref="K55:K59"/>
    <mergeCell ref="A60:A63"/>
    <mergeCell ref="B60:B63"/>
    <mergeCell ref="H60:H63"/>
    <mergeCell ref="H55:H59"/>
    <mergeCell ref="H50:H54"/>
    <mergeCell ref="K50:K54"/>
    <mergeCell ref="J50:J54"/>
    <mergeCell ref="K24:K28"/>
    <mergeCell ref="J24:J28"/>
    <mergeCell ref="I24:I28"/>
    <mergeCell ref="I45:I49"/>
    <mergeCell ref="I40:I44"/>
    <mergeCell ref="J40:J44"/>
    <mergeCell ref="I34:I38"/>
    <mergeCell ref="J34:J38"/>
    <mergeCell ref="N76:P76"/>
    <mergeCell ref="J2:K2"/>
    <mergeCell ref="L2:N2"/>
    <mergeCell ref="H29:H33"/>
    <mergeCell ref="I29:I33"/>
    <mergeCell ref="J29:J33"/>
    <mergeCell ref="K29:K33"/>
    <mergeCell ref="K34:K38"/>
    <mergeCell ref="K5:L5"/>
    <mergeCell ref="M5:N5"/>
    <mergeCell ref="I15:I16"/>
    <mergeCell ref="H15:H16"/>
    <mergeCell ref="J15:J16"/>
    <mergeCell ref="H24:H28"/>
    <mergeCell ref="H18:H22"/>
    <mergeCell ref="K60:K63"/>
    <mergeCell ref="B29:B33"/>
    <mergeCell ref="A29:A33"/>
    <mergeCell ref="H76:H80"/>
    <mergeCell ref="K15:K16"/>
    <mergeCell ref="A11:K11"/>
    <mergeCell ref="B24:B28"/>
    <mergeCell ref="A24:A28"/>
    <mergeCell ref="B18:B22"/>
    <mergeCell ref="A18:A22"/>
    <mergeCell ref="J18:J22"/>
    <mergeCell ref="K18:K22"/>
    <mergeCell ref="D15:G15"/>
    <mergeCell ref="A15:A16"/>
    <mergeCell ref="I18:I22"/>
    <mergeCell ref="J60:J63"/>
    <mergeCell ref="I60:I63"/>
  </mergeCells>
  <pageMargins left="0.78740157480314965" right="0.78740157480314965" top="1.1811023622047245" bottom="0.78740157480314965" header="0.31496062992125984" footer="0.31496062992125984"/>
  <pageSetup paperSize="9" scale="88" fitToHeight="10" orientation="landscape" horizontalDpi="180" verticalDpi="1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opLeftCell="A5" workbookViewId="0">
      <selection activeCell="F14" sqref="F14"/>
    </sheetView>
  </sheetViews>
  <sheetFormatPr defaultRowHeight="15"/>
  <cols>
    <col min="1" max="5" width="9.140625" style="21"/>
    <col min="6" max="6" width="41.42578125" style="21" customWidth="1"/>
    <col min="7" max="7" width="32.140625" style="21" customWidth="1"/>
    <col min="8" max="16384" width="9.140625" style="21"/>
  </cols>
  <sheetData>
    <row r="1" spans="1:7">
      <c r="A1" s="49"/>
      <c r="B1" s="49"/>
      <c r="C1" s="49"/>
      <c r="D1" s="49"/>
      <c r="E1" s="49"/>
      <c r="F1" s="49"/>
      <c r="G1" s="49" t="s">
        <v>47</v>
      </c>
    </row>
    <row r="2" spans="1:7" ht="30">
      <c r="A2" s="49"/>
      <c r="B2" s="49"/>
      <c r="C2" s="49"/>
      <c r="D2" s="49"/>
      <c r="E2" s="49"/>
      <c r="F2" s="49"/>
      <c r="G2" s="49" t="s">
        <v>48</v>
      </c>
    </row>
    <row r="3" spans="1:7">
      <c r="A3" s="49"/>
      <c r="B3" s="49"/>
      <c r="C3" s="49"/>
      <c r="D3" s="49"/>
      <c r="E3" s="49"/>
      <c r="F3" s="49"/>
      <c r="G3" s="49" t="s">
        <v>49</v>
      </c>
    </row>
    <row r="4" spans="1:7">
      <c r="A4" s="49"/>
      <c r="B4" s="49"/>
      <c r="C4" s="49"/>
      <c r="D4" s="49"/>
      <c r="E4" s="49"/>
      <c r="F4" s="49"/>
      <c r="G4" s="49"/>
    </row>
    <row r="5" spans="1:7">
      <c r="A5" s="49"/>
      <c r="B5" s="49"/>
      <c r="C5" s="49"/>
      <c r="D5" s="49"/>
      <c r="E5" s="49"/>
      <c r="F5" s="49"/>
      <c r="G5" s="49" t="s">
        <v>50</v>
      </c>
    </row>
    <row r="6" spans="1:7" ht="30">
      <c r="A6" s="49"/>
      <c r="B6" s="49"/>
      <c r="C6" s="49"/>
      <c r="D6" s="49"/>
      <c r="E6" s="49"/>
      <c r="F6" s="49"/>
      <c r="G6" s="49" t="s">
        <v>48</v>
      </c>
    </row>
    <row r="7" spans="1:7">
      <c r="A7" s="49"/>
      <c r="B7" s="49"/>
      <c r="C7" s="49"/>
      <c r="D7" s="49"/>
      <c r="E7" s="49"/>
      <c r="F7" s="49"/>
      <c r="G7" s="49" t="s">
        <v>51</v>
      </c>
    </row>
    <row r="8" spans="1:7">
      <c r="A8" s="49"/>
      <c r="B8" s="49"/>
      <c r="C8" s="49"/>
      <c r="D8" s="49"/>
      <c r="E8" s="49"/>
      <c r="F8" s="49"/>
      <c r="G8" s="49" t="s">
        <v>52</v>
      </c>
    </row>
    <row r="9" spans="1:7">
      <c r="A9" s="49"/>
      <c r="B9" s="49"/>
      <c r="C9" s="49"/>
      <c r="D9" s="49"/>
      <c r="E9" s="49"/>
      <c r="F9" s="49"/>
      <c r="G9" s="49"/>
    </row>
    <row r="10" spans="1:7" ht="49.5" customHeight="1">
      <c r="A10" s="101" t="s">
        <v>53</v>
      </c>
      <c r="B10" s="101"/>
      <c r="C10" s="101"/>
      <c r="D10" s="101"/>
      <c r="E10" s="101"/>
      <c r="F10" s="101"/>
      <c r="G10" s="101"/>
    </row>
    <row r="11" spans="1:7" ht="19.5" customHeight="1">
      <c r="A11" s="4"/>
      <c r="B11" s="4"/>
      <c r="C11" s="4"/>
      <c r="D11" s="4"/>
      <c r="E11" s="4"/>
      <c r="F11" s="4"/>
      <c r="G11" s="4"/>
    </row>
    <row r="12" spans="1:7" ht="49.5" customHeight="1">
      <c r="A12" s="1" t="s">
        <v>54</v>
      </c>
      <c r="B12" s="1" t="s">
        <v>55</v>
      </c>
      <c r="C12" s="102" t="s">
        <v>56</v>
      </c>
      <c r="D12" s="103"/>
      <c r="E12" s="1" t="s">
        <v>57</v>
      </c>
      <c r="F12" s="1" t="s">
        <v>58</v>
      </c>
      <c r="G12" s="1" t="s">
        <v>59</v>
      </c>
    </row>
    <row r="13" spans="1:7" ht="21.75" customHeight="1">
      <c r="A13" s="1"/>
      <c r="B13" s="1"/>
      <c r="C13" s="1" t="s">
        <v>60</v>
      </c>
      <c r="D13" s="1" t="s">
        <v>61</v>
      </c>
      <c r="E13" s="1"/>
      <c r="F13" s="1"/>
      <c r="G13" s="1"/>
    </row>
    <row r="14" spans="1:7" ht="11.2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</row>
    <row r="15" spans="1:7" ht="45">
      <c r="A15" s="24">
        <v>467</v>
      </c>
      <c r="B15" s="24"/>
      <c r="C15" s="24"/>
      <c r="D15" s="24"/>
      <c r="E15" s="24"/>
      <c r="F15" s="24" t="s">
        <v>62</v>
      </c>
      <c r="G15" s="25">
        <v>99203</v>
      </c>
    </row>
    <row r="16" spans="1:7" ht="45">
      <c r="A16" s="22">
        <v>467</v>
      </c>
      <c r="B16" s="22">
        <v>300</v>
      </c>
      <c r="C16" s="22"/>
      <c r="D16" s="22"/>
      <c r="E16" s="22"/>
      <c r="F16" s="22" t="s">
        <v>63</v>
      </c>
      <c r="G16" s="23">
        <v>90283.9</v>
      </c>
    </row>
    <row r="17" spans="1:7" ht="60">
      <c r="A17" s="22">
        <v>467</v>
      </c>
      <c r="B17" s="22">
        <v>309</v>
      </c>
      <c r="C17" s="22"/>
      <c r="D17" s="22"/>
      <c r="E17" s="22"/>
      <c r="F17" s="22" t="s">
        <v>64</v>
      </c>
      <c r="G17" s="23">
        <v>90283.9</v>
      </c>
    </row>
    <row r="18" spans="1:7" ht="60">
      <c r="A18" s="22">
        <v>467</v>
      </c>
      <c r="B18" s="22">
        <v>309</v>
      </c>
      <c r="C18" s="22">
        <v>10000</v>
      </c>
      <c r="D18" s="22"/>
      <c r="E18" s="22"/>
      <c r="F18" s="22" t="s">
        <v>65</v>
      </c>
      <c r="G18" s="22">
        <v>108.3</v>
      </c>
    </row>
    <row r="19" spans="1:7" ht="30">
      <c r="A19" s="22">
        <v>467</v>
      </c>
      <c r="B19" s="22">
        <v>309</v>
      </c>
      <c r="C19" s="22">
        <v>10002</v>
      </c>
      <c r="D19" s="22"/>
      <c r="E19" s="22"/>
      <c r="F19" s="22" t="s">
        <v>66</v>
      </c>
      <c r="G19" s="22">
        <v>38.1</v>
      </c>
    </row>
    <row r="20" spans="1:7" ht="60">
      <c r="A20" s="22">
        <v>467</v>
      </c>
      <c r="B20" s="22">
        <v>309</v>
      </c>
      <c r="C20" s="22">
        <v>10002</v>
      </c>
      <c r="D20" s="22" t="s">
        <v>67</v>
      </c>
      <c r="E20" s="22"/>
      <c r="F20" s="22" t="s">
        <v>68</v>
      </c>
      <c r="G20" s="22">
        <v>38.1</v>
      </c>
    </row>
    <row r="21" spans="1:7" ht="45">
      <c r="A21" s="22">
        <v>467</v>
      </c>
      <c r="B21" s="22">
        <v>309</v>
      </c>
      <c r="C21" s="22">
        <v>10002</v>
      </c>
      <c r="D21" s="22" t="s">
        <v>67</v>
      </c>
      <c r="E21" s="22">
        <v>200</v>
      </c>
      <c r="F21" s="22" t="s">
        <v>69</v>
      </c>
      <c r="G21" s="22">
        <v>38.1</v>
      </c>
    </row>
    <row r="22" spans="1:7" ht="45">
      <c r="A22" s="22">
        <v>467</v>
      </c>
      <c r="B22" s="22">
        <v>309</v>
      </c>
      <c r="C22" s="22">
        <v>10002</v>
      </c>
      <c r="D22" s="22" t="s">
        <v>67</v>
      </c>
      <c r="E22" s="22">
        <v>244</v>
      </c>
      <c r="F22" s="22" t="s">
        <v>70</v>
      </c>
      <c r="G22" s="22">
        <v>38.1</v>
      </c>
    </row>
    <row r="23" spans="1:7" ht="135">
      <c r="A23" s="22">
        <v>467</v>
      </c>
      <c r="B23" s="22">
        <v>309</v>
      </c>
      <c r="C23" s="22">
        <v>10003</v>
      </c>
      <c r="D23" s="22"/>
      <c r="E23" s="22"/>
      <c r="F23" s="22" t="s">
        <v>71</v>
      </c>
      <c r="G23" s="22">
        <v>70.3</v>
      </c>
    </row>
    <row r="24" spans="1:7" ht="60">
      <c r="A24" s="22">
        <v>467</v>
      </c>
      <c r="B24" s="22">
        <v>309</v>
      </c>
      <c r="C24" s="22">
        <v>10003</v>
      </c>
      <c r="D24" s="22" t="s">
        <v>67</v>
      </c>
      <c r="E24" s="22"/>
      <c r="F24" s="22" t="s">
        <v>68</v>
      </c>
      <c r="G24" s="22">
        <v>70.3</v>
      </c>
    </row>
    <row r="25" spans="1:7" ht="45">
      <c r="A25" s="22">
        <v>467</v>
      </c>
      <c r="B25" s="22">
        <v>309</v>
      </c>
      <c r="C25" s="22">
        <v>10003</v>
      </c>
      <c r="D25" s="22" t="s">
        <v>67</v>
      </c>
      <c r="E25" s="22">
        <v>200</v>
      </c>
      <c r="F25" s="22" t="s">
        <v>69</v>
      </c>
      <c r="G25" s="22">
        <v>70.3</v>
      </c>
    </row>
    <row r="26" spans="1:7" ht="45">
      <c r="A26" s="22">
        <v>467</v>
      </c>
      <c r="B26" s="22">
        <v>309</v>
      </c>
      <c r="C26" s="22">
        <v>10003</v>
      </c>
      <c r="D26" s="22" t="s">
        <v>67</v>
      </c>
      <c r="E26" s="22">
        <v>244</v>
      </c>
      <c r="F26" s="22" t="s">
        <v>70</v>
      </c>
      <c r="G26" s="22">
        <v>70.3</v>
      </c>
    </row>
    <row r="27" spans="1:7" ht="60">
      <c r="A27" s="22">
        <v>467</v>
      </c>
      <c r="B27" s="22">
        <v>309</v>
      </c>
      <c r="C27" s="22">
        <v>99000</v>
      </c>
      <c r="D27" s="22"/>
      <c r="E27" s="22"/>
      <c r="F27" s="22" t="s">
        <v>72</v>
      </c>
      <c r="G27" s="23">
        <v>90175.6</v>
      </c>
    </row>
    <row r="28" spans="1:7" ht="75">
      <c r="A28" s="22">
        <v>467</v>
      </c>
      <c r="B28" s="22">
        <v>309</v>
      </c>
      <c r="C28" s="22">
        <v>99002</v>
      </c>
      <c r="D28" s="22"/>
      <c r="E28" s="22"/>
      <c r="F28" s="22" t="s">
        <v>32</v>
      </c>
      <c r="G28" s="23">
        <v>1756.4</v>
      </c>
    </row>
    <row r="29" spans="1:7" ht="60">
      <c r="A29" s="22">
        <v>467</v>
      </c>
      <c r="B29" s="22">
        <v>309</v>
      </c>
      <c r="C29" s="22">
        <v>99002</v>
      </c>
      <c r="D29" s="22" t="s">
        <v>73</v>
      </c>
      <c r="E29" s="22"/>
      <c r="F29" s="22" t="s">
        <v>74</v>
      </c>
      <c r="G29" s="23">
        <v>1756.4</v>
      </c>
    </row>
    <row r="30" spans="1:7" ht="45">
      <c r="A30" s="22">
        <v>467</v>
      </c>
      <c r="B30" s="22">
        <v>309</v>
      </c>
      <c r="C30" s="22">
        <v>99002</v>
      </c>
      <c r="D30" s="22" t="s">
        <v>73</v>
      </c>
      <c r="E30" s="22">
        <v>200</v>
      </c>
      <c r="F30" s="22" t="s">
        <v>69</v>
      </c>
      <c r="G30" s="23">
        <v>1756.4</v>
      </c>
    </row>
    <row r="31" spans="1:7" ht="45">
      <c r="A31" s="22">
        <v>467</v>
      </c>
      <c r="B31" s="22">
        <v>309</v>
      </c>
      <c r="C31" s="22">
        <v>99002</v>
      </c>
      <c r="D31" s="22" t="s">
        <v>73</v>
      </c>
      <c r="E31" s="22">
        <v>242</v>
      </c>
      <c r="F31" s="22" t="s">
        <v>75</v>
      </c>
      <c r="G31" s="22">
        <v>59.3</v>
      </c>
    </row>
    <row r="32" spans="1:7" ht="45">
      <c r="A32" s="22">
        <v>467</v>
      </c>
      <c r="B32" s="22">
        <v>309</v>
      </c>
      <c r="C32" s="22">
        <v>99002</v>
      </c>
      <c r="D32" s="22" t="s">
        <v>73</v>
      </c>
      <c r="E32" s="22">
        <v>244</v>
      </c>
      <c r="F32" s="22" t="s">
        <v>70</v>
      </c>
      <c r="G32" s="23">
        <v>1697.1</v>
      </c>
    </row>
    <row r="33" spans="1:7" ht="90">
      <c r="A33" s="22">
        <v>467</v>
      </c>
      <c r="B33" s="22">
        <v>309</v>
      </c>
      <c r="C33" s="22">
        <v>99003</v>
      </c>
      <c r="D33" s="22"/>
      <c r="E33" s="22"/>
      <c r="F33" s="22" t="s">
        <v>28</v>
      </c>
      <c r="G33" s="23">
        <v>21982.5</v>
      </c>
    </row>
    <row r="34" spans="1:7">
      <c r="A34" s="22">
        <v>467</v>
      </c>
      <c r="B34" s="22">
        <v>309</v>
      </c>
      <c r="C34" s="22">
        <v>99003</v>
      </c>
      <c r="D34" s="22" t="s">
        <v>76</v>
      </c>
      <c r="E34" s="22"/>
      <c r="F34" s="22" t="s">
        <v>77</v>
      </c>
      <c r="G34" s="23">
        <v>21982.5</v>
      </c>
    </row>
    <row r="35" spans="1:7" ht="90">
      <c r="A35" s="22">
        <v>467</v>
      </c>
      <c r="B35" s="22">
        <v>309</v>
      </c>
      <c r="C35" s="22">
        <v>99003</v>
      </c>
      <c r="D35" s="22" t="s">
        <v>76</v>
      </c>
      <c r="E35" s="22">
        <v>100</v>
      </c>
      <c r="F35" s="22" t="s">
        <v>78</v>
      </c>
      <c r="G35" s="23">
        <v>19822.7</v>
      </c>
    </row>
    <row r="36" spans="1:7" ht="30">
      <c r="A36" s="22">
        <v>467</v>
      </c>
      <c r="B36" s="22">
        <v>309</v>
      </c>
      <c r="C36" s="22">
        <v>99003</v>
      </c>
      <c r="D36" s="22" t="s">
        <v>76</v>
      </c>
      <c r="E36" s="22">
        <v>121</v>
      </c>
      <c r="F36" s="22" t="s">
        <v>79</v>
      </c>
      <c r="G36" s="23">
        <v>15224.8</v>
      </c>
    </row>
    <row r="37" spans="1:7" ht="60">
      <c r="A37" s="22">
        <v>467</v>
      </c>
      <c r="B37" s="22">
        <v>309</v>
      </c>
      <c r="C37" s="22">
        <v>99003</v>
      </c>
      <c r="D37" s="22" t="s">
        <v>76</v>
      </c>
      <c r="E37" s="22">
        <v>129</v>
      </c>
      <c r="F37" s="22" t="s">
        <v>80</v>
      </c>
      <c r="G37" s="23">
        <v>4597.8999999999996</v>
      </c>
    </row>
    <row r="38" spans="1:7" ht="45">
      <c r="A38" s="22">
        <v>467</v>
      </c>
      <c r="B38" s="22">
        <v>309</v>
      </c>
      <c r="C38" s="22">
        <v>99003</v>
      </c>
      <c r="D38" s="22" t="s">
        <v>76</v>
      </c>
      <c r="E38" s="22">
        <v>200</v>
      </c>
      <c r="F38" s="22" t="s">
        <v>69</v>
      </c>
      <c r="G38" s="23">
        <v>1909.7</v>
      </c>
    </row>
    <row r="39" spans="1:7" ht="45">
      <c r="A39" s="22">
        <v>467</v>
      </c>
      <c r="B39" s="22">
        <v>309</v>
      </c>
      <c r="C39" s="22">
        <v>99003</v>
      </c>
      <c r="D39" s="22" t="s">
        <v>76</v>
      </c>
      <c r="E39" s="22">
        <v>242</v>
      </c>
      <c r="F39" s="22" t="s">
        <v>75</v>
      </c>
      <c r="G39" s="22">
        <v>823.1</v>
      </c>
    </row>
    <row r="40" spans="1:7" ht="45">
      <c r="A40" s="22">
        <v>467</v>
      </c>
      <c r="B40" s="22">
        <v>309</v>
      </c>
      <c r="C40" s="22">
        <v>99003</v>
      </c>
      <c r="D40" s="22" t="s">
        <v>76</v>
      </c>
      <c r="E40" s="22">
        <v>244</v>
      </c>
      <c r="F40" s="22" t="s">
        <v>70</v>
      </c>
      <c r="G40" s="23">
        <v>1086.5999999999999</v>
      </c>
    </row>
    <row r="41" spans="1:7">
      <c r="A41" s="22">
        <v>467</v>
      </c>
      <c r="B41" s="22">
        <v>309</v>
      </c>
      <c r="C41" s="22">
        <v>99003</v>
      </c>
      <c r="D41" s="22" t="s">
        <v>76</v>
      </c>
      <c r="E41" s="22">
        <v>800</v>
      </c>
      <c r="F41" s="22" t="s">
        <v>81</v>
      </c>
      <c r="G41" s="22">
        <v>250</v>
      </c>
    </row>
    <row r="42" spans="1:7" ht="30">
      <c r="A42" s="22">
        <v>467</v>
      </c>
      <c r="B42" s="22">
        <v>309</v>
      </c>
      <c r="C42" s="22">
        <v>99003</v>
      </c>
      <c r="D42" s="22" t="s">
        <v>76</v>
      </c>
      <c r="E42" s="22">
        <v>851</v>
      </c>
      <c r="F42" s="22" t="s">
        <v>82</v>
      </c>
      <c r="G42" s="22">
        <v>250</v>
      </c>
    </row>
    <row r="43" spans="1:7" ht="60">
      <c r="A43" s="22">
        <v>467</v>
      </c>
      <c r="B43" s="22">
        <v>309</v>
      </c>
      <c r="C43" s="22">
        <v>99004</v>
      </c>
      <c r="D43" s="22"/>
      <c r="E43" s="22"/>
      <c r="F43" s="22" t="s">
        <v>83</v>
      </c>
      <c r="G43" s="23">
        <v>43901.7</v>
      </c>
    </row>
    <row r="44" spans="1:7" ht="30">
      <c r="A44" s="22">
        <v>467</v>
      </c>
      <c r="B44" s="22">
        <v>309</v>
      </c>
      <c r="C44" s="22">
        <v>99004</v>
      </c>
      <c r="D44" s="22" t="s">
        <v>84</v>
      </c>
      <c r="E44" s="22"/>
      <c r="F44" s="22" t="s">
        <v>85</v>
      </c>
      <c r="G44" s="23">
        <v>43901.7</v>
      </c>
    </row>
    <row r="45" spans="1:7" ht="90">
      <c r="A45" s="22">
        <v>467</v>
      </c>
      <c r="B45" s="22">
        <v>309</v>
      </c>
      <c r="C45" s="22">
        <v>99004</v>
      </c>
      <c r="D45" s="22" t="s">
        <v>84</v>
      </c>
      <c r="E45" s="22">
        <v>100</v>
      </c>
      <c r="F45" s="22" t="s">
        <v>78</v>
      </c>
      <c r="G45" s="23">
        <v>39300.199999999997</v>
      </c>
    </row>
    <row r="46" spans="1:7">
      <c r="A46" s="22">
        <v>467</v>
      </c>
      <c r="B46" s="22">
        <v>309</v>
      </c>
      <c r="C46" s="22">
        <v>99004</v>
      </c>
      <c r="D46" s="22" t="s">
        <v>84</v>
      </c>
      <c r="E46" s="22">
        <v>111</v>
      </c>
      <c r="F46" s="22" t="s">
        <v>86</v>
      </c>
      <c r="G46" s="23">
        <v>29799.8</v>
      </c>
    </row>
    <row r="47" spans="1:7" ht="30">
      <c r="A47" s="22">
        <v>467</v>
      </c>
      <c r="B47" s="22">
        <v>309</v>
      </c>
      <c r="C47" s="22">
        <v>99004</v>
      </c>
      <c r="D47" s="22" t="s">
        <v>84</v>
      </c>
      <c r="E47" s="22">
        <v>112</v>
      </c>
      <c r="F47" s="22" t="s">
        <v>87</v>
      </c>
      <c r="G47" s="22">
        <v>500.9</v>
      </c>
    </row>
    <row r="48" spans="1:7" ht="60">
      <c r="A48" s="22">
        <v>467</v>
      </c>
      <c r="B48" s="22">
        <v>309</v>
      </c>
      <c r="C48" s="22">
        <v>99004</v>
      </c>
      <c r="D48" s="22" t="s">
        <v>84</v>
      </c>
      <c r="E48" s="22">
        <v>119</v>
      </c>
      <c r="F48" s="22" t="s">
        <v>88</v>
      </c>
      <c r="G48" s="23">
        <v>8999.5</v>
      </c>
    </row>
    <row r="49" spans="1:7" ht="45">
      <c r="A49" s="22">
        <v>467</v>
      </c>
      <c r="B49" s="22">
        <v>309</v>
      </c>
      <c r="C49" s="22">
        <v>99004</v>
      </c>
      <c r="D49" s="22" t="s">
        <v>84</v>
      </c>
      <c r="E49" s="22">
        <v>200</v>
      </c>
      <c r="F49" s="22" t="s">
        <v>69</v>
      </c>
      <c r="G49" s="23">
        <v>4221.5</v>
      </c>
    </row>
    <row r="50" spans="1:7" ht="45">
      <c r="A50" s="22">
        <v>467</v>
      </c>
      <c r="B50" s="22">
        <v>309</v>
      </c>
      <c r="C50" s="22">
        <v>99004</v>
      </c>
      <c r="D50" s="22" t="s">
        <v>84</v>
      </c>
      <c r="E50" s="22">
        <v>242</v>
      </c>
      <c r="F50" s="22" t="s">
        <v>75</v>
      </c>
      <c r="G50" s="22">
        <v>176.4</v>
      </c>
    </row>
    <row r="51" spans="1:7" ht="45">
      <c r="A51" s="22">
        <v>467</v>
      </c>
      <c r="B51" s="22">
        <v>309</v>
      </c>
      <c r="C51" s="22">
        <v>99004</v>
      </c>
      <c r="D51" s="22" t="s">
        <v>84</v>
      </c>
      <c r="E51" s="22">
        <v>244</v>
      </c>
      <c r="F51" s="22" t="s">
        <v>70</v>
      </c>
      <c r="G51" s="23">
        <v>4045.1</v>
      </c>
    </row>
    <row r="52" spans="1:7">
      <c r="A52" s="22">
        <v>467</v>
      </c>
      <c r="B52" s="22">
        <v>309</v>
      </c>
      <c r="C52" s="22">
        <v>99004</v>
      </c>
      <c r="D52" s="22" t="s">
        <v>84</v>
      </c>
      <c r="E52" s="22">
        <v>800</v>
      </c>
      <c r="F52" s="22" t="s">
        <v>81</v>
      </c>
      <c r="G52" s="22">
        <v>380</v>
      </c>
    </row>
    <row r="53" spans="1:7" ht="30">
      <c r="A53" s="22">
        <v>467</v>
      </c>
      <c r="B53" s="22">
        <v>309</v>
      </c>
      <c r="C53" s="22">
        <v>99004</v>
      </c>
      <c r="D53" s="22" t="s">
        <v>84</v>
      </c>
      <c r="E53" s="22">
        <v>851</v>
      </c>
      <c r="F53" s="22" t="s">
        <v>82</v>
      </c>
      <c r="G53" s="22">
        <v>273.5</v>
      </c>
    </row>
    <row r="54" spans="1:7">
      <c r="A54" s="22">
        <v>467</v>
      </c>
      <c r="B54" s="22">
        <v>309</v>
      </c>
      <c r="C54" s="22">
        <v>99004</v>
      </c>
      <c r="D54" s="22" t="s">
        <v>84</v>
      </c>
      <c r="E54" s="22">
        <v>852</v>
      </c>
      <c r="F54" s="22" t="s">
        <v>89</v>
      </c>
      <c r="G54" s="22">
        <v>101.5</v>
      </c>
    </row>
    <row r="55" spans="1:7">
      <c r="A55" s="22">
        <v>467</v>
      </c>
      <c r="B55" s="22">
        <v>309</v>
      </c>
      <c r="C55" s="22">
        <v>99004</v>
      </c>
      <c r="D55" s="22" t="s">
        <v>84</v>
      </c>
      <c r="E55" s="22">
        <v>853</v>
      </c>
      <c r="F55" s="22" t="s">
        <v>90</v>
      </c>
      <c r="G55" s="22">
        <v>5</v>
      </c>
    </row>
    <row r="56" spans="1:7" ht="90">
      <c r="A56" s="22">
        <v>467</v>
      </c>
      <c r="B56" s="22">
        <v>309</v>
      </c>
      <c r="C56" s="22">
        <v>99005</v>
      </c>
      <c r="D56" s="22"/>
      <c r="E56" s="22"/>
      <c r="F56" s="22" t="s">
        <v>91</v>
      </c>
      <c r="G56" s="23">
        <v>22535</v>
      </c>
    </row>
    <row r="57" spans="1:7" ht="30">
      <c r="A57" s="22">
        <v>467</v>
      </c>
      <c r="B57" s="22">
        <v>309</v>
      </c>
      <c r="C57" s="22">
        <v>99005</v>
      </c>
      <c r="D57" s="22" t="s">
        <v>84</v>
      </c>
      <c r="E57" s="22"/>
      <c r="F57" s="22" t="s">
        <v>85</v>
      </c>
      <c r="G57" s="23">
        <v>22535</v>
      </c>
    </row>
    <row r="58" spans="1:7" ht="90">
      <c r="A58" s="22">
        <v>467</v>
      </c>
      <c r="B58" s="22">
        <v>309</v>
      </c>
      <c r="C58" s="22">
        <v>99005</v>
      </c>
      <c r="D58" s="22" t="s">
        <v>84</v>
      </c>
      <c r="E58" s="22">
        <v>100</v>
      </c>
      <c r="F58" s="22" t="s">
        <v>78</v>
      </c>
      <c r="G58" s="23">
        <v>21113.9</v>
      </c>
    </row>
    <row r="59" spans="1:7">
      <c r="A59" s="22">
        <v>467</v>
      </c>
      <c r="B59" s="22">
        <v>309</v>
      </c>
      <c r="C59" s="22">
        <v>99005</v>
      </c>
      <c r="D59" s="22" t="s">
        <v>84</v>
      </c>
      <c r="E59" s="22">
        <v>111</v>
      </c>
      <c r="F59" s="22" t="s">
        <v>86</v>
      </c>
      <c r="G59" s="23">
        <v>16216.4</v>
      </c>
    </row>
    <row r="60" spans="1:7" ht="60">
      <c r="A60" s="22">
        <v>467</v>
      </c>
      <c r="B60" s="22">
        <v>309</v>
      </c>
      <c r="C60" s="22">
        <v>99005</v>
      </c>
      <c r="D60" s="22" t="s">
        <v>84</v>
      </c>
      <c r="E60" s="22">
        <v>119</v>
      </c>
      <c r="F60" s="22" t="s">
        <v>88</v>
      </c>
      <c r="G60" s="23">
        <v>4897.3999999999996</v>
      </c>
    </row>
    <row r="61" spans="1:7" ht="45">
      <c r="A61" s="22">
        <v>467</v>
      </c>
      <c r="B61" s="22">
        <v>309</v>
      </c>
      <c r="C61" s="22">
        <v>99005</v>
      </c>
      <c r="D61" s="22" t="s">
        <v>84</v>
      </c>
      <c r="E61" s="22">
        <v>200</v>
      </c>
      <c r="F61" s="22" t="s">
        <v>69</v>
      </c>
      <c r="G61" s="23">
        <v>1364.6</v>
      </c>
    </row>
    <row r="62" spans="1:7" ht="45">
      <c r="A62" s="22">
        <v>467</v>
      </c>
      <c r="B62" s="22">
        <v>309</v>
      </c>
      <c r="C62" s="22">
        <v>99005</v>
      </c>
      <c r="D62" s="22" t="s">
        <v>84</v>
      </c>
      <c r="E62" s="22">
        <v>242</v>
      </c>
      <c r="F62" s="22" t="s">
        <v>75</v>
      </c>
      <c r="G62" s="22">
        <v>680.2</v>
      </c>
    </row>
    <row r="63" spans="1:7" ht="45">
      <c r="A63" s="22">
        <v>467</v>
      </c>
      <c r="B63" s="22">
        <v>309</v>
      </c>
      <c r="C63" s="22">
        <v>99005</v>
      </c>
      <c r="D63" s="22" t="s">
        <v>84</v>
      </c>
      <c r="E63" s="22">
        <v>244</v>
      </c>
      <c r="F63" s="22" t="s">
        <v>70</v>
      </c>
      <c r="G63" s="22">
        <v>684.3</v>
      </c>
    </row>
    <row r="64" spans="1:7">
      <c r="A64" s="22">
        <v>467</v>
      </c>
      <c r="B64" s="22">
        <v>309</v>
      </c>
      <c r="C64" s="22">
        <v>99005</v>
      </c>
      <c r="D64" s="22" t="s">
        <v>84</v>
      </c>
      <c r="E64" s="22">
        <v>800</v>
      </c>
      <c r="F64" s="22" t="s">
        <v>81</v>
      </c>
      <c r="G64" s="22">
        <v>56.5</v>
      </c>
    </row>
    <row r="65" spans="1:7" ht="30">
      <c r="A65" s="22">
        <v>467</v>
      </c>
      <c r="B65" s="22">
        <v>309</v>
      </c>
      <c r="C65" s="22">
        <v>99005</v>
      </c>
      <c r="D65" s="22" t="s">
        <v>84</v>
      </c>
      <c r="E65" s="22">
        <v>851</v>
      </c>
      <c r="F65" s="22" t="s">
        <v>82</v>
      </c>
      <c r="G65" s="22">
        <v>30</v>
      </c>
    </row>
    <row r="66" spans="1:7">
      <c r="A66" s="22">
        <v>467</v>
      </c>
      <c r="B66" s="22">
        <v>309</v>
      </c>
      <c r="C66" s="22">
        <v>99005</v>
      </c>
      <c r="D66" s="22" t="s">
        <v>84</v>
      </c>
      <c r="E66" s="22">
        <v>852</v>
      </c>
      <c r="F66" s="22" t="s">
        <v>89</v>
      </c>
      <c r="G66" s="22">
        <v>10</v>
      </c>
    </row>
    <row r="67" spans="1:7">
      <c r="A67" s="22">
        <v>467</v>
      </c>
      <c r="B67" s="22">
        <v>309</v>
      </c>
      <c r="C67" s="22">
        <v>99005</v>
      </c>
      <c r="D67" s="22" t="s">
        <v>84</v>
      </c>
      <c r="E67" s="22">
        <v>853</v>
      </c>
      <c r="F67" s="22" t="s">
        <v>90</v>
      </c>
      <c r="G67" s="22">
        <v>16.600000000000001</v>
      </c>
    </row>
    <row r="68" spans="1:7">
      <c r="A68" s="22">
        <v>467</v>
      </c>
      <c r="B68" s="22">
        <v>700</v>
      </c>
      <c r="C68" s="22"/>
      <c r="D68" s="22"/>
      <c r="E68" s="22"/>
      <c r="F68" s="22" t="s">
        <v>92</v>
      </c>
      <c r="G68" s="23">
        <v>8919.1</v>
      </c>
    </row>
    <row r="69" spans="1:7" ht="30">
      <c r="A69" s="22">
        <v>467</v>
      </c>
      <c r="B69" s="22">
        <v>705</v>
      </c>
      <c r="C69" s="22"/>
      <c r="D69" s="22"/>
      <c r="E69" s="22"/>
      <c r="F69" s="22" t="s">
        <v>93</v>
      </c>
      <c r="G69" s="23">
        <v>8919.1</v>
      </c>
    </row>
    <row r="70" spans="1:7" ht="60">
      <c r="A70" s="22">
        <v>467</v>
      </c>
      <c r="B70" s="22">
        <v>705</v>
      </c>
      <c r="C70" s="22">
        <v>99000</v>
      </c>
      <c r="D70" s="22"/>
      <c r="E70" s="22"/>
      <c r="F70" s="22" t="s">
        <v>72</v>
      </c>
      <c r="G70" s="23">
        <v>8919.1</v>
      </c>
    </row>
    <row r="71" spans="1:7" ht="45">
      <c r="A71" s="22">
        <v>467</v>
      </c>
      <c r="B71" s="22">
        <v>705</v>
      </c>
      <c r="C71" s="22">
        <v>99001</v>
      </c>
      <c r="D71" s="22"/>
      <c r="E71" s="22"/>
      <c r="F71" s="22" t="s">
        <v>26</v>
      </c>
      <c r="G71" s="23">
        <v>8919.1</v>
      </c>
    </row>
    <row r="72" spans="1:7" ht="30">
      <c r="A72" s="22">
        <v>467</v>
      </c>
      <c r="B72" s="22">
        <v>705</v>
      </c>
      <c r="C72" s="22">
        <v>99001</v>
      </c>
      <c r="D72" s="22" t="s">
        <v>84</v>
      </c>
      <c r="E72" s="22"/>
      <c r="F72" s="22" t="s">
        <v>85</v>
      </c>
      <c r="G72" s="23">
        <v>8919.1</v>
      </c>
    </row>
    <row r="73" spans="1:7" ht="45">
      <c r="A73" s="22">
        <v>467</v>
      </c>
      <c r="B73" s="22">
        <v>705</v>
      </c>
      <c r="C73" s="22">
        <v>99001</v>
      </c>
      <c r="D73" s="22" t="s">
        <v>84</v>
      </c>
      <c r="E73" s="22">
        <v>600</v>
      </c>
      <c r="F73" s="22" t="s">
        <v>94</v>
      </c>
      <c r="G73" s="23">
        <v>8919.1</v>
      </c>
    </row>
    <row r="74" spans="1:7" ht="75">
      <c r="A74" s="22">
        <v>467</v>
      </c>
      <c r="B74" s="22">
        <v>705</v>
      </c>
      <c r="C74" s="22">
        <v>99001</v>
      </c>
      <c r="D74" s="22" t="s">
        <v>84</v>
      </c>
      <c r="E74" s="22">
        <v>611</v>
      </c>
      <c r="F74" s="22" t="s">
        <v>95</v>
      </c>
      <c r="G74" s="23">
        <v>8919.1</v>
      </c>
    </row>
  </sheetData>
  <mergeCells count="2">
    <mergeCell ref="A10:G10"/>
    <mergeCell ref="C12:D1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2019 11</vt:lpstr>
      <vt:lpstr>2018</vt:lpstr>
      <vt:lpstr>Лист3</vt:lpstr>
      <vt:lpstr>'2019 11'!OLE_LINK1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2020-02-07T10:58:50Z</dcterms:modified>
</cp:coreProperties>
</file>